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Financieros\06\"/>
    </mc:Choice>
  </mc:AlternateContent>
  <bookViews>
    <workbookView xWindow="0" yWindow="0" windowWidth="20490" windowHeight="7755" tabRatio="736"/>
  </bookViews>
  <sheets>
    <sheet name="Inicio" sheetId="19" r:id="rId1"/>
    <sheet name="Situación Financiera" sheetId="3" r:id="rId2"/>
    <sheet name="Actividades" sheetId="4" r:id="rId3"/>
    <sheet name="Variaciones" sheetId="9" r:id="rId4"/>
    <sheet name="Cambios" sheetId="7" r:id="rId5"/>
    <sheet name="Analitico Activo" sheetId="15" r:id="rId6"/>
    <sheet name="Flujo" sheetId="18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Actividades!$B$1:$G$67</definedName>
    <definedName name="_xlnm.Print_Area" localSheetId="5">'Analitico Activo'!$B$2:$J$33</definedName>
    <definedName name="_xlnm.Print_Area" localSheetId="4">Cambios!#REF!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6">Flujo!$B$2:$F$67</definedName>
    <definedName name="_xlnm.Print_Area" localSheetId="8">'SIT. FIN. MAR 2017 (TRIMESTRE)'!$C$2:$K$53</definedName>
    <definedName name="_xlnm.Print_Area" localSheetId="1">'Situación Financiera'!$B$2:$J$53</definedName>
    <definedName name="_xlnm.Print_Area" localSheetId="3">Variaciones!$B$2:$I$41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J87" i="13" s="1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3" i="16"/>
  <c r="J42" i="16"/>
  <c r="J41" i="16"/>
  <c r="J40" i="16"/>
  <c r="K36" i="16"/>
  <c r="J36" i="16"/>
  <c r="K35" i="16"/>
  <c r="J35" i="16"/>
  <c r="K34" i="16"/>
  <c r="K33" i="16" s="1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J30" i="16" s="1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F18" i="16"/>
  <c r="E10" i="16"/>
  <c r="F34" i="16"/>
  <c r="K38" i="16"/>
  <c r="J18" i="16"/>
  <c r="G46" i="17"/>
  <c r="E18" i="16"/>
  <c r="J33" i="16"/>
  <c r="J45" i="16"/>
  <c r="G32" i="17"/>
  <c r="E32" i="16"/>
  <c r="K50" i="16" l="1"/>
  <c r="K52" i="16" s="1"/>
  <c r="K56" i="16" s="1"/>
  <c r="H25" i="17"/>
  <c r="H62" i="17"/>
  <c r="E34" i="16"/>
  <c r="K87" i="13"/>
  <c r="G25" i="17"/>
  <c r="G62" i="17"/>
  <c r="H64" i="17" l="1"/>
  <c r="G64" i="17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<sst xmlns="http://schemas.openxmlformats.org/spreadsheetml/2006/main" count="801" uniqueCount="329">
  <si>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</si>
  <si>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</si>
  <si>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</si>
  <si>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</si>
  <si>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</si>
  <si>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</si>
  <si>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</si>
  <si>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</si>
  <si>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</si>
  <si>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</si>
  <si>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</si>
  <si>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</si>
  <si>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</si>
  <si>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</si>
  <si>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</si>
  <si>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</si>
  <si>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</si>
  <si>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</si>
  <si>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</si>
  <si>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</si>
  <si>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</si>
  <si>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</si>
  <si>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</si>
  <si>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</si>
  <si>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</si>
  <si>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</si>
  <si>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</si>
  <si>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</si>
  <si>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</si>
  <si>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</si>
  <si>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</si>
  <si>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</si>
  <si>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</si>
  <si>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</si>
  <si>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</si>
  <si>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</si>
  <si>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</si>
  <si>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</si>
  <si>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</si>
  <si>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</si>
  <si>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</si>
  <si>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</si>
  <si>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</si>
  <si>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</si>
  <si>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</si>
  <si>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</si>
  <si>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</si>
  <si>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</si>
  <si>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</si>
  <si>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</si>
  <si>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</si>
  <si>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</si>
  <si>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</si>
  <si>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</si>
  <si>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</si>
  <si>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</si>
  <si>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</si>
  <si>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</si>
  <si>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</si>
  <si>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</si>
  <si>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</si>
  <si>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</si>
  <si>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</si>
  <si>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</si>
  <si>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</si>
  <si>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</si>
  <si>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</si>
  <si>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</si>
  <si>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</si>
  <si>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</si>
  <si>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</si>
  <si>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</si>
  <si>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</si>
  <si>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</si>
  <si>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</si>
  <si>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</si>
  <si>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</si>
  <si>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</si>
  <si>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</si>
  <si>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</si>
  <si>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</si>
  <si>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</si>
  <si>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</si>
  <si>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</si>
  <si>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</si>
  <si>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</si>
  <si>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</si>
  <si>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</si>
  <si>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</si>
  <si>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</si>
  <si>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</si>
  <si>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</si>
  <si>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</si>
  <si>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</si>
  <si>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</si>
  <si>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</si>
  <si>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</si>
  <si>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</si>
  <si>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</si>
  <si>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</si>
  <si>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</si>
  <si>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</si>
  <si>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</si>
  <si>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</si>
  <si>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</si>
  <si>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</si>
  <si>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</si>
  <si>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</si>
  <si>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</si>
  <si>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</si>
  <si>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</si>
  <si>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</si>
  <si>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</si>
  <si>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</si>
  <si>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</si>
  <si>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</si>
  <si>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</si>
  <si>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</si>
  <si>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</si>
  <si>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</si>
  <si>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</si>
  <si>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</si>
  <si>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</si>
  <si>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</si>
  <si>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</si>
  <si>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</si>
  <si>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</si>
  <si>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</si>
  <si>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</si>
  <si>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</si>
  <si>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</si>
  <si>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</si>
  <si>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</si>
  <si>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</si>
  <si>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</si>
  <si>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</si>
  <si>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</si>
  <si>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</si>
  <si>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</si>
  <si>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</si>
  <si>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</si>
  <si>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</si>
  <si>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</si>
  <si>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</si>
  <si>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</si>
  <si>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</si>
  <si>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</si>
  <si>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</si>
  <si>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</si>
  <si>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</si>
  <si>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</si>
  <si>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</si>
  <si>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</si>
  <si>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</si>
  <si>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</si>
  <si>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</si>
  <si>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</si>
  <si>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</si>
  <si>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</si>
  <si>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</si>
  <si>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</si>
  <si>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</si>
  <si>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</si>
  <si>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</si>
  <si>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</si>
  <si>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</si>
  <si>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</si>
  <si>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</si>
  <si>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</si>
  <si>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</si>
  <si>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</si>
  <si>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</si>
  <si>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</si>
  <si>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</si>
  <si>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</si>
  <si>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</si>
  <si>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</si>
  <si>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</si>
  <si>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</si>
  <si>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</si>
  <si>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</si>
  <si>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</si>
  <si>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</si>
  <si>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</si>
  <si>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</si>
  <si>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</si>
  <si>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</si>
  <si>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</si>
  <si>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</si>
  <si>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</si>
  <si>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</si>
  <si>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</si>
  <si>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</si>
  <si>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</si>
  <si>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</si>
  <si>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</si>
  <si>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</si>
  <si>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</si>
  <si>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</si>
  <si>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</si>
  <si>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</si>
  <si>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</si>
  <si>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</si>
  <si>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</si>
  <si>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</si>
  <si>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</si>
  <si>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</si>
  <si>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</si>
  <si>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</si>
  <si>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</si>
  <si>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</si>
  <si>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</si>
  <si>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</si>
  <si>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</si>
  <si>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</si>
  <si>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</si>
  <si>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</si>
  <si>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</si>
  <si>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</si>
  <si>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</si>
  <si>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</si>
  <si>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</si>
  <si>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</si>
  <si>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</si>
  <si>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</si>
  <si>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</si>
  <si>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</si>
  <si>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</si>
  <si>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</si>
  <si>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</si>
  <si>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</si>
  <si>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</si>
  <si>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</si>
  <si>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</si>
  <si>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</si>
  <si>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</si>
  <si>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</si>
  <si>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</si>
  <si>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</si>
  <si>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</si>
  <si>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</si>
  <si>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</si>
  <si>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</si>
  <si>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</si>
  <si>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</si>
  <si>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</si>
  <si>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</si>
  <si>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</si>
  <si>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</si>
  <si>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</si>
  <si>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</si>
  <si>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</si>
  <si>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</si>
  <si>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</si>
  <si>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</si>
  <si>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</si>
  <si>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</si>
  <si>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</si>
  <si>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</si>
  <si>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</si>
  <si>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</si>
  <si>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</si>
  <si>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</si>
  <si>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</si>
  <si>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</si>
  <si>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</si>
  <si>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</si>
  <si>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</si>
  <si>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</si>
  <si>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</si>
  <si>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</si>
  <si>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</si>
  <si>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</si>
  <si>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</si>
  <si>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</si>
  <si>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</si>
  <si>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</si>
  <si>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</si>
  <si>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</si>
  <si>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</si>
  <si>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</si>
  <si>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</si>
  <si>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</si>
  <si>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</si>
  <si>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</si>
  <si>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</si>
  <si>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</si>
  <si>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</si>
  <si>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</si>
  <si>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</si>
  <si>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</si>
  <si>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</si>
  <si>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</si>
  <si>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</si>
  <si>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</si>
  <si>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Hacienda Pública / Patrimonio Contribuido Neto de 2017</t>
  </si>
  <si>
    <t>Hacienda Pública / Patrimonio Generado Neto de 2017</t>
  </si>
  <si>
    <t xml:space="preserve">Resultados por Posición Monetaria </t>
  </si>
  <si>
    <t>Resultados por Tenencia de Activos no Monetarios</t>
  </si>
  <si>
    <t>Hacienda Pública/Patrimonio Neto Final de 2017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</si>
  <si>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</si>
  <si>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</si>
  <si>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</si>
  <si>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Variaciones de la Hacienda Pública/Patrimonio Neto de 2018</t>
  </si>
  <si>
    <t>Cambios en la Hacienda Pública/Patrimonio Contribuido Neto de 2018</t>
  </si>
  <si>
    <t xml:space="preserve">2018 </t>
  </si>
  <si>
    <t>2017 (saldo)</t>
  </si>
  <si>
    <t>Al 30 de Junio de 2018 y 2017</t>
  </si>
  <si>
    <t>Al 30 de junio de 2018 y al 31 de diciembre de 2017</t>
  </si>
  <si>
    <t>Del 1 de enero al 30 de junio de 2018.</t>
  </si>
  <si>
    <t>Del 1 de enero al 30 de junio 2018</t>
  </si>
  <si>
    <t xml:space="preserve">Del 1 de enero al 30 de junio 2018 y diciembre2017 </t>
  </si>
  <si>
    <t>Del 1 de enero al 30 de junio de 2018</t>
  </si>
  <si>
    <t>Del 1 de enero al 30 de junio 2018 y del 1 de enero al 31 de diciembre 2017</t>
  </si>
  <si>
    <t>Del 1 de enero al 30 de junio 2018 y 2017</t>
  </si>
  <si>
    <t>Exceso o Insuficiencia en la Actualización de la Hacienda Pública / Patrimonio Neto</t>
  </si>
  <si>
    <t>Del 1 de Enero al 30 de junio de 2018 y 2017</t>
  </si>
  <si>
    <t>MUNICIPIO DE LA CIUDAD DE MONTERREY</t>
  </si>
  <si>
    <t>TESORERÍA MUNICIPAL</t>
  </si>
  <si>
    <t>∙ Estado de Situación Financiera</t>
  </si>
  <si>
    <t>∙ Estado de Actividades</t>
  </si>
  <si>
    <t>∙ Estado de Variación en la Hacienda Pública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</si>
  <si>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</si>
  <si>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</si>
  <si>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</si>
  <si>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</si>
  <si>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</si>
  <si>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JUNIO 2018</t>
  </si>
  <si>
    <t>Consulta el Avance de Gestión Financiera al Segundo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</si>
</sst>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493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0" fontId="1" fillId="0" borderId="0" xfId="45"/>
    <xf numFmtId="0" fontId="1" fillId="0" borderId="0" xfId="45" applyBorder="1"/>
    <xf numFmtId="0" fontId="32" fillId="34" borderId="20" xfId="45" applyFont="1" applyFill="1" applyBorder="1" applyAlignment="1">
      <alignment horizontal="center" vertical="center"/>
    </xf>
    <xf numFmtId="0" fontId="33" fillId="35" borderId="10" xfId="45" applyFont="1" applyFill="1" applyBorder="1" applyAlignment="1">
      <alignment vertical="center"/>
    </xf>
    <xf numFmtId="0" fontId="33" fillId="35" borderId="11" xfId="45" applyFont="1" applyFill="1" applyBorder="1" applyAlignment="1">
      <alignment vertical="center"/>
    </xf>
    <xf numFmtId="4" fontId="33" fillId="35" borderId="11" xfId="45" applyNumberFormat="1" applyFont="1" applyFill="1" applyBorder="1" applyAlignment="1">
      <alignment horizontal="right" vertical="center"/>
    </xf>
    <xf numFmtId="4" fontId="33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43" fontId="1" fillId="0" borderId="0" xfId="47"/>
    <xf numFmtId="165" fontId="28" fillId="0" borderId="0" xfId="42" applyNumberFormat="1" applyFont="1"/>
    <xf numFmtId="0" fontId="18" fillId="0" borderId="0" xfId="120"/>
    <xf numFmtId="0" fontId="36" fillId="0" borderId="10" xfId="121" applyFont="1" applyFill="1" applyBorder="1" applyAlignment="1">
      <alignment horizontal="center" vertical="center"/>
    </xf>
    <xf numFmtId="0" fontId="37" fillId="0" borderId="11" xfId="121" applyFont="1" applyFill="1" applyBorder="1" applyAlignment="1">
      <alignment horizontal="center" vertical="center"/>
    </xf>
    <xf numFmtId="0" fontId="37" fillId="0" borderId="12" xfId="121" applyFont="1" applyFill="1" applyBorder="1" applyAlignment="1">
      <alignment horizontal="center" vertical="center"/>
    </xf>
    <xf numFmtId="0" fontId="38" fillId="35" borderId="13" xfId="120" applyFont="1" applyFill="1" applyBorder="1" applyAlignment="1">
      <alignment horizontal="justify" vertical="center" wrapText="1"/>
    </xf>
    <xf numFmtId="4" fontId="38" fillId="35" borderId="0" xfId="120" applyNumberFormat="1" applyFont="1" applyFill="1" applyBorder="1" applyAlignment="1">
      <alignment horizontal="right" wrapText="1"/>
    </xf>
    <xf numFmtId="4" fontId="38" fillId="35" borderId="14" xfId="120" applyNumberFormat="1" applyFont="1" applyFill="1" applyBorder="1" applyAlignment="1">
      <alignment horizontal="right" wrapText="1"/>
    </xf>
    <xf numFmtId="0" fontId="38" fillId="35" borderId="13" xfId="120" applyFont="1" applyFill="1" applyBorder="1" applyAlignment="1">
      <alignment horizontal="justify" wrapText="1"/>
    </xf>
    <xf numFmtId="4" fontId="38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6" fontId="36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Alignment="1">
      <alignment wrapText="1"/>
    </xf>
    <xf numFmtId="43" fontId="0" fillId="0" borderId="0" xfId="125" applyFont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165" fontId="1" fillId="0" borderId="0" xfId="124" applyNumberFormat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49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2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2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2" fillId="38" borderId="23" xfId="47" applyNumberFormat="1" applyFont="1" applyFill="1" applyBorder="1"/>
    <xf numFmtId="39" fontId="50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19" fillId="33" borderId="0" xfId="126" applyFont="1" applyFill="1" applyBorder="1"/>
    <xf numFmtId="0" fontId="32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19" fillId="33" borderId="0" xfId="126" applyFont="1" applyFill="1" applyAlignment="1"/>
    <xf numFmtId="0" fontId="19" fillId="33" borderId="0" xfId="126" applyFont="1" applyFill="1" applyAlignment="1">
      <alignment horizontal="left"/>
    </xf>
    <xf numFmtId="0" fontId="19" fillId="33" borderId="0" xfId="126" applyFont="1" applyFill="1" applyAlignment="1">
      <alignment vertical="center"/>
    </xf>
    <xf numFmtId="0" fontId="39" fillId="37" borderId="22" xfId="126" applyFont="1" applyFill="1" applyBorder="1" applyAlignment="1">
      <alignment horizontal="center" vertical="center" wrapText="1"/>
    </xf>
    <xf numFmtId="0" fontId="39" fillId="37" borderId="22" xfId="121" applyFont="1" applyFill="1" applyBorder="1" applyAlignment="1">
      <alignment horizontal="center" vertical="center" wrapText="1"/>
    </xf>
    <xf numFmtId="0" fontId="39" fillId="37" borderId="0" xfId="121" applyFont="1" applyFill="1" applyBorder="1" applyAlignment="1">
      <alignment horizontal="center" vertical="center" wrapText="1"/>
    </xf>
    <xf numFmtId="0" fontId="39" fillId="37" borderId="14" xfId="121" applyFont="1" applyFill="1" applyBorder="1" applyAlignment="1">
      <alignment horizontal="center" vertical="center" wrapText="1"/>
    </xf>
    <xf numFmtId="0" fontId="39" fillId="37" borderId="23" xfId="126" applyFont="1" applyFill="1" applyBorder="1" applyAlignment="1">
      <alignment horizontal="center" vertical="center" wrapText="1"/>
    </xf>
    <xf numFmtId="0" fontId="39" fillId="37" borderId="23" xfId="121" applyFont="1" applyFill="1" applyBorder="1" applyAlignment="1">
      <alignment horizontal="center" vertical="center" wrapText="1"/>
    </xf>
    <xf numFmtId="4" fontId="26" fillId="33" borderId="14" xfId="127" applyNumberFormat="1" applyFont="1" applyFill="1" applyBorder="1" applyAlignment="1">
      <alignment vertical="top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39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3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3" fillId="33" borderId="10" xfId="124" applyFont="1" applyFill="1" applyBorder="1" applyAlignment="1">
      <alignment horizontal="left" vertical="top"/>
    </xf>
    <xf numFmtId="0" fontId="44" fillId="33" borderId="12" xfId="124" applyFont="1" applyFill="1" applyBorder="1" applyAlignment="1">
      <alignment vertical="top" wrapText="1"/>
    </xf>
    <xf numFmtId="0" fontId="44" fillId="33" borderId="22" xfId="124" applyFont="1" applyFill="1" applyBorder="1" applyAlignment="1">
      <alignment vertical="top"/>
    </xf>
    <xf numFmtId="167" fontId="45" fillId="33" borderId="22" xfId="125" applyNumberFormat="1" applyFont="1" applyFill="1" applyBorder="1" applyAlignment="1" applyProtection="1">
      <alignment vertical="top"/>
      <protection locked="0"/>
    </xf>
    <xf numFmtId="0" fontId="45" fillId="33" borderId="22" xfId="124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3" fillId="33" borderId="22" xfId="124" applyFont="1" applyFill="1" applyBorder="1" applyAlignment="1" applyProtection="1">
      <alignment horizontal="left" vertical="top"/>
      <protection locked="0"/>
    </xf>
    <xf numFmtId="0" fontId="37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vertical="top"/>
    </xf>
    <xf numFmtId="165" fontId="46" fillId="0" borderId="23" xfId="125" applyNumberFormat="1" applyFont="1" applyFill="1" applyBorder="1" applyAlignment="1">
      <alignment horizontal="right" vertical="top"/>
    </xf>
    <xf numFmtId="165" fontId="37" fillId="0" borderId="23" xfId="125" applyNumberFormat="1" applyFont="1" applyFill="1" applyBorder="1" applyAlignment="1">
      <alignment horizontal="right" vertical="top"/>
    </xf>
    <xf numFmtId="165" fontId="46" fillId="0" borderId="23" xfId="125" applyNumberFormat="1" applyFont="1" applyFill="1" applyBorder="1" applyAlignment="1" applyProtection="1">
      <alignment horizontal="right" vertical="top"/>
      <protection locked="0"/>
    </xf>
    <xf numFmtId="165" fontId="46" fillId="0" borderId="23" xfId="125" applyNumberFormat="1" applyFont="1" applyFill="1" applyBorder="1" applyAlignment="1" applyProtection="1">
      <alignment horizontal="right" vertical="top"/>
    </xf>
    <xf numFmtId="0" fontId="44" fillId="0" borderId="13" xfId="124" applyFont="1" applyFill="1" applyBorder="1" applyAlignment="1">
      <alignment vertical="top"/>
    </xf>
    <xf numFmtId="0" fontId="45" fillId="0" borderId="14" xfId="124" applyFont="1" applyFill="1" applyBorder="1" applyAlignment="1">
      <alignment vertical="top"/>
    </xf>
    <xf numFmtId="165" fontId="37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1" fillId="0" borderId="0" xfId="45" applyFill="1" applyBorder="1"/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39" fillId="0" borderId="0" xfId="120" applyFont="1" applyFill="1" applyBorder="1" applyAlignment="1">
      <alignment horizontal="justify" vertical="center" wrapText="1"/>
    </xf>
    <xf numFmtId="0" fontId="39" fillId="0" borderId="14" xfId="120" applyFont="1" applyFill="1" applyBorder="1" applyAlignment="1">
      <alignment horizontal="justify" vertical="center" wrapText="1"/>
    </xf>
    <xf numFmtId="4" fontId="38" fillId="0" borderId="14" xfId="120" applyNumberFormat="1" applyFont="1" applyFill="1" applyBorder="1" applyAlignment="1">
      <alignment horizontal="right" vertical="center" wrapText="1"/>
    </xf>
    <xf numFmtId="4" fontId="38" fillId="0" borderId="0" xfId="120" applyNumberFormat="1" applyFont="1" applyFill="1" applyBorder="1" applyAlignment="1">
      <alignment horizontal="right" wrapText="1"/>
    </xf>
    <xf numFmtId="4" fontId="38" fillId="0" borderId="14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 applyProtection="1">
      <alignment horizontal="right" vertical="top"/>
    </xf>
    <xf numFmtId="4" fontId="41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38" fillId="0" borderId="16" xfId="120" applyNumberFormat="1" applyFont="1" applyFill="1" applyBorder="1" applyAlignment="1">
      <alignment horizontal="right" vertical="center" wrapText="1"/>
    </xf>
    <xf numFmtId="4" fontId="38" fillId="0" borderId="17" xfId="120" applyNumberFormat="1" applyFont="1" applyFill="1" applyBorder="1" applyAlignment="1">
      <alignment horizontal="right" vertical="center" wrapText="1"/>
    </xf>
    <xf numFmtId="0" fontId="18" fillId="0" borderId="0" xfId="120" applyFill="1" applyBorder="1"/>
    <xf numFmtId="43" fontId="0" fillId="0" borderId="0" xfId="122" applyFont="1" applyFill="1" applyBorder="1"/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165" fontId="37" fillId="0" borderId="23" xfId="125" applyNumberFormat="1" applyFont="1" applyFill="1" applyBorder="1" applyAlignment="1">
      <alignment horizontal="right" vertical="center"/>
    </xf>
    <xf numFmtId="168" fontId="23" fillId="33" borderId="0" xfId="47" applyNumberFormat="1" applyFont="1" applyFill="1" applyBorder="1" applyAlignment="1" applyProtection="1">
      <alignment vertical="top"/>
    </xf>
    <xf numFmtId="43" fontId="26" fillId="0" borderId="0" xfId="46" applyFont="1" applyFill="1" applyBorder="1" applyAlignment="1">
      <alignment horizontal="justify" vertical="center"/>
    </xf>
    <xf numFmtId="0" fontId="32" fillId="34" borderId="19" xfId="45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left" vertical="center" wrapText="1" indent="1"/>
    </xf>
    <xf numFmtId="4" fontId="23" fillId="0" borderId="0" xfId="46" applyNumberFormat="1" applyFont="1" applyFill="1" applyBorder="1" applyAlignment="1">
      <alignment horizontal="right" vertical="center"/>
    </xf>
    <xf numFmtId="4" fontId="23" fillId="0" borderId="14" xfId="0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 wrapText="1"/>
    </xf>
    <xf numFmtId="4" fontId="25" fillId="0" borderId="14" xfId="0" applyNumberFormat="1" applyFont="1" applyFill="1" applyBorder="1" applyAlignment="1">
      <alignment horizontal="right" vertical="center" wrapText="1"/>
    </xf>
    <xf numFmtId="4" fontId="24" fillId="0" borderId="0" xfId="46" applyNumberFormat="1" applyFont="1" applyFill="1" applyBorder="1" applyAlignment="1">
      <alignment horizontal="right" vertical="center"/>
    </xf>
    <xf numFmtId="4" fontId="24" fillId="0" borderId="14" xfId="46" applyNumberFormat="1" applyFont="1" applyFill="1" applyBorder="1" applyAlignment="1">
      <alignment horizontal="right" vertical="center"/>
    </xf>
    <xf numFmtId="4" fontId="23" fillId="0" borderId="14" xfId="46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 wrapText="1"/>
    </xf>
    <xf numFmtId="4" fontId="54" fillId="0" borderId="0" xfId="45" applyNumberFormat="1" applyFont="1" applyFill="1" applyBorder="1"/>
    <xf numFmtId="4" fontId="54" fillId="0" borderId="14" xfId="45" applyNumberFormat="1" applyFont="1" applyFill="1" applyBorder="1"/>
    <xf numFmtId="165" fontId="24" fillId="0" borderId="0" xfId="44" applyNumberFormat="1" applyFont="1" applyFill="1" applyBorder="1" applyAlignment="1" applyProtection="1">
      <alignment horizontal="left" vertical="top" indent="1"/>
      <protection locked="0"/>
    </xf>
    <xf numFmtId="43" fontId="19" fillId="0" borderId="14" xfId="44" applyFont="1" applyFill="1" applyBorder="1" applyAlignment="1">
      <alignment horizontal="left" vertical="center" wrapText="1" indent="1"/>
    </xf>
    <xf numFmtId="0" fontId="28" fillId="0" borderId="15" xfId="42" applyFont="1" applyFill="1" applyBorder="1" applyAlignment="1">
      <alignment horizontal="left" indent="1"/>
    </xf>
    <xf numFmtId="0" fontId="28" fillId="0" borderId="16" xfId="42" applyFont="1" applyFill="1" applyBorder="1" applyAlignment="1">
      <alignment horizontal="left" indent="1"/>
    </xf>
    <xf numFmtId="0" fontId="28" fillId="0" borderId="17" xfId="42" applyFont="1" applyFill="1" applyBorder="1" applyAlignment="1">
      <alignment horizontal="left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4" fontId="26" fillId="33" borderId="13" xfId="127" applyNumberFormat="1" applyFont="1" applyFill="1" applyBorder="1" applyAlignment="1">
      <alignment vertical="top"/>
    </xf>
    <xf numFmtId="0" fontId="19" fillId="0" borderId="13" xfId="42" applyFont="1" applyBorder="1" applyAlignment="1">
      <alignment horizontal="left" vertical="center" wrapText="1" indent="1"/>
    </xf>
    <xf numFmtId="0" fontId="0" fillId="0" borderId="0" xfId="124" applyFont="1"/>
    <xf numFmtId="0" fontId="31" fillId="0" borderId="0" xfId="124" applyFont="1"/>
    <xf numFmtId="0" fontId="16" fillId="0" borderId="0" xfId="0" applyFont="1"/>
    <xf numFmtId="0" fontId="0" fillId="34" borderId="0" xfId="0" applyFill="1"/>
    <xf numFmtId="0" fontId="34" fillId="0" borderId="0" xfId="128" applyAlignment="1">
      <alignment vertical="center"/>
    </xf>
    <xf numFmtId="0" fontId="0" fillId="0" borderId="0" xfId="0" applyAlignment="1">
      <alignment vertical="center"/>
    </xf>
    <xf numFmtId="0" fontId="34" fillId="0" borderId="0" xfId="128"/>
    <xf numFmtId="0" fontId="55" fillId="36" borderId="0" xfId="128" applyFont="1" applyFill="1" applyAlignment="1">
      <alignment horizontal="center" vertical="center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26" fillId="0" borderId="13" xfId="42" applyFont="1" applyFill="1" applyBorder="1" applyAlignment="1">
      <alignment horizontal="left" vertical="center" wrapText="1" indent="1"/>
    </xf>
    <xf numFmtId="0" fontId="26" fillId="0" borderId="0" xfId="42" applyFont="1" applyFill="1" applyBorder="1" applyAlignment="1">
      <alignment horizontal="left" vertical="center" wrapText="1" indent="1"/>
    </xf>
    <xf numFmtId="0" fontId="30" fillId="0" borderId="13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37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6" fillId="36" borderId="18" xfId="121" applyFont="1" applyFill="1" applyBorder="1" applyAlignment="1">
      <alignment horizontal="center" vertical="center"/>
    </xf>
    <xf numFmtId="0" fontId="36" fillId="36" borderId="20" xfId="121" applyFont="1" applyFill="1" applyBorder="1" applyAlignment="1">
      <alignment horizontal="center" vertical="center"/>
    </xf>
    <xf numFmtId="0" fontId="44" fillId="0" borderId="15" xfId="124" applyFont="1" applyFill="1" applyBorder="1" applyAlignment="1">
      <alignment horizontal="left" vertical="top"/>
    </xf>
    <xf numFmtId="0" fontId="44" fillId="0" borderId="17" xfId="124" applyFont="1" applyFill="1" applyBorder="1" applyAlignment="1">
      <alignment horizontal="left" vertical="top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0" fontId="44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horizontal="left" vertical="top" wrapText="1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6" fillId="33" borderId="0" xfId="126" applyFont="1" applyFill="1" applyBorder="1" applyAlignment="1">
      <alignment horizontal="left" vertical="top"/>
    </xf>
    <xf numFmtId="0" fontId="19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39" fillId="37" borderId="10" xfId="121" applyFont="1" applyFill="1" applyBorder="1" applyAlignment="1">
      <alignment horizontal="center" vertical="center" wrapText="1"/>
    </xf>
    <xf numFmtId="0" fontId="39" fillId="37" borderId="11" xfId="121" applyFont="1" applyFill="1" applyBorder="1" applyAlignment="1">
      <alignment horizontal="center" vertical="center" wrapText="1"/>
    </xf>
    <xf numFmtId="0" fontId="39" fillId="37" borderId="12" xfId="121" applyFont="1" applyFill="1" applyBorder="1" applyAlignment="1">
      <alignment horizontal="center" vertical="center" wrapText="1"/>
    </xf>
    <xf numFmtId="0" fontId="39" fillId="37" borderId="15" xfId="121" applyFont="1" applyFill="1" applyBorder="1" applyAlignment="1">
      <alignment horizontal="center" vertical="center" wrapText="1"/>
    </xf>
    <xf numFmtId="0" fontId="39" fillId="37" borderId="16" xfId="121" applyFont="1" applyFill="1" applyBorder="1" applyAlignment="1">
      <alignment horizontal="center" vertical="center" wrapText="1"/>
    </xf>
    <xf numFmtId="0" fontId="39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19" fillId="0" borderId="0" xfId="126" applyFont="1" applyFill="1" applyBorder="1" applyAlignment="1">
      <alignment horizontal="left" vertical="top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26" fillId="0" borderId="13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2" fillId="34" borderId="18" xfId="45" applyFont="1" applyFill="1" applyBorder="1" applyAlignment="1">
      <alignment horizontal="center" vertical="center"/>
    </xf>
    <xf numFmtId="0" fontId="32" fillId="34" borderId="19" xfId="45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37" borderId="10" xfId="0" applyFont="1" applyFill="1" applyBorder="1" applyAlignment="1">
      <alignment horizontal="center"/>
    </xf>
    <xf numFmtId="0" fontId="47" fillId="37" borderId="11" xfId="0" applyFont="1" applyFill="1" applyBorder="1" applyAlignment="1">
      <alignment horizontal="center"/>
    </xf>
    <xf numFmtId="0" fontId="47" fillId="37" borderId="12" xfId="0" applyFont="1" applyFill="1" applyBorder="1" applyAlignment="1">
      <alignment horizontal="center"/>
    </xf>
    <xf numFmtId="0" fontId="52" fillId="37" borderId="13" xfId="0" applyFont="1" applyFill="1" applyBorder="1" applyAlignment="1">
      <alignment horizontal="center" vertical="center"/>
    </xf>
    <xf numFmtId="0" fontId="52" fillId="37" borderId="0" xfId="0" applyFont="1" applyFill="1" applyBorder="1" applyAlignment="1">
      <alignment horizontal="center" vertical="center"/>
    </xf>
    <xf numFmtId="0" fontId="52" fillId="37" borderId="14" xfId="0" applyFont="1" applyFill="1" applyBorder="1" applyAlignment="1">
      <alignment horizontal="center" vertical="center"/>
    </xf>
    <xf numFmtId="0" fontId="37" fillId="37" borderId="13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horizontal="center" vertical="center"/>
    </xf>
    <xf numFmtId="0" fontId="37" fillId="37" borderId="14" xfId="0" applyFont="1" applyFill="1" applyBorder="1" applyAlignment="1">
      <alignment horizontal="center" vertical="center"/>
    </xf>
    <xf numFmtId="0" fontId="48" fillId="38" borderId="10" xfId="0" applyFont="1" applyFill="1" applyBorder="1" applyAlignment="1">
      <alignment horizontal="center" vertical="center"/>
    </xf>
    <xf numFmtId="0" fontId="48" fillId="38" borderId="11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3" xfId="0" applyFont="1" applyFill="1" applyBorder="1" applyAlignment="1">
      <alignment horizontal="center" vertical="center"/>
    </xf>
    <xf numFmtId="0" fontId="48" fillId="38" borderId="0" xfId="0" applyFont="1" applyFill="1" applyBorder="1" applyAlignment="1">
      <alignment horizontal="center" vertical="center"/>
    </xf>
    <xf numFmtId="0" fontId="48" fillId="38" borderId="14" xfId="0" applyFont="1" applyFill="1" applyBorder="1" applyAlignment="1">
      <alignment horizontal="center" vertical="center"/>
    </xf>
    <xf numFmtId="0" fontId="48" fillId="38" borderId="22" xfId="0" applyFont="1" applyFill="1" applyBorder="1" applyAlignment="1">
      <alignment horizontal="center" vertical="center" wrapText="1"/>
    </xf>
    <xf numFmtId="0" fontId="48" fillId="38" borderId="23" xfId="0" applyFont="1" applyFill="1" applyBorder="1" applyAlignment="1">
      <alignment horizontal="center" vertical="center" wrapText="1"/>
    </xf>
    <xf numFmtId="0" fontId="48" fillId="38" borderId="24" xfId="0" applyFont="1" applyFill="1" applyBorder="1" applyAlignment="1">
      <alignment horizontal="center" vertical="center" wrapText="1"/>
    </xf>
    <xf numFmtId="0" fontId="19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  <xf numFmtId="0" fontId="13" fillId="40" borderId="0" xfId="128" applyFont="1" applyFill="1" applyAlignment="1">
      <alignment horizontal="center" vertical="center"/>
    </xf>
  </cellXfs>
  <cellStyles count="129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00FFFF"/>
      <color rgb="FFD9176A"/>
      <color rgb="FFD60093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tesoreria/2018/Informe%20de%20Avance%20en%20Gestion%20Financiera%20Abril%20-%20Junio%202018.pdf" TargetMode="External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C16"/>
  <sheetViews>
    <sheetView showGridLines="0" tabSelected="1" workbookViewId="0">
      <selection activeCell="B25" sqref="B25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41" t="s">
        <v>317</v>
      </c>
    </row>
    <row r="3" spans="2:3" x14ac:dyDescent="0.25">
      <c r="B3" s="341" t="s">
        <v>318</v>
      </c>
    </row>
    <row r="4" spans="2:3" x14ac:dyDescent="0.25">
      <c r="B4" s="341" t="s">
        <v>327</v>
      </c>
    </row>
    <row r="5" spans="2:3" ht="2.25" customHeight="1" x14ac:dyDescent="0.25">
      <c r="B5" s="342"/>
    </row>
    <row r="6" spans="2:3" s="344" customFormat="1" ht="16.5" customHeight="1" x14ac:dyDescent="0.25">
      <c r="B6" s="343" t="s">
        <v>319</v>
      </c>
    </row>
    <row r="7" spans="2:3" s="344" customFormat="1" ht="16.5" customHeight="1" x14ac:dyDescent="0.25">
      <c r="B7" s="343" t="s">
        <v>320</v>
      </c>
    </row>
    <row r="8" spans="2:3" s="344" customFormat="1" ht="16.5" customHeight="1" x14ac:dyDescent="0.25">
      <c r="B8" s="343" t="s">
        <v>321</v>
      </c>
    </row>
    <row r="9" spans="2:3" s="344" customFormat="1" ht="16.5" customHeight="1" x14ac:dyDescent="0.25">
      <c r="B9" s="343" t="s">
        <v>322</v>
      </c>
    </row>
    <row r="10" spans="2:3" s="344" customFormat="1" ht="16.5" customHeight="1" x14ac:dyDescent="0.25">
      <c r="B10" s="343" t="s">
        <v>323</v>
      </c>
    </row>
    <row r="11" spans="2:3" s="344" customFormat="1" ht="16.5" customHeight="1" x14ac:dyDescent="0.25">
      <c r="B11" s="343" t="s">
        <v>324</v>
      </c>
    </row>
    <row r="13" spans="2:3" x14ac:dyDescent="0.25">
      <c r="B13" t="s">
        <v>325</v>
      </c>
      <c r="C13" s="345"/>
    </row>
    <row r="14" spans="2:3" ht="23.25" customHeight="1" x14ac:dyDescent="0.25">
      <c r="B14" s="346" t="s">
        <v>326</v>
      </c>
    </row>
    <row r="16" spans="2:3" ht="23.25" customHeight="1" x14ac:dyDescent="0.25">
      <c r="B16" s="492" t="s">
        <v>328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Variaciones!A1" tooltip="∙ Estado de Variación en la Hacienda Pública" display="∙ Estado de Variación en la Hacienda Pública"/>
    <hyperlink ref="B9" location="Cambios!A1" tooltip="∙ Estado de Cambios en la Situación Financiera" display="∙ Estado de Cambios en la Situación Financiera"/>
    <hyperlink ref="B10" location="'Analitico Activo'!A1" tooltip="∙ Estado Analítico del Activo" display="∙ Estado Analítico del Activo"/>
    <hyperlink ref="B11" location="Flujo!A1" tooltip="∙ Estado de Flujos de Efectivo" display="∙ Estado de Flujos de Efectivo"/>
    <hyperlink ref="B14" r:id="rId1" tooltip="Información Financiera del Municipio de Monterrey"/>
    <hyperlink ref="B16" r:id="rId2" tooltip="Avance de Gestión Financiera 2T 2018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76" t="s">
        <v>38</v>
      </c>
      <c r="D1" s="477"/>
      <c r="E1" s="477"/>
      <c r="F1" s="477"/>
      <c r="G1" s="477"/>
      <c r="H1" s="478"/>
    </row>
    <row r="2" spans="1:8" ht="14.25" customHeight="1" x14ac:dyDescent="0.2">
      <c r="C2" s="479" t="s">
        <v>145</v>
      </c>
      <c r="D2" s="480"/>
      <c r="E2" s="480"/>
      <c r="F2" s="480"/>
      <c r="G2" s="480"/>
      <c r="H2" s="481"/>
    </row>
    <row r="3" spans="1:8" ht="14.25" customHeight="1" x14ac:dyDescent="0.2">
      <c r="C3" s="479" t="s">
        <v>287</v>
      </c>
      <c r="D3" s="480"/>
      <c r="E3" s="480"/>
      <c r="F3" s="480"/>
      <c r="G3" s="480"/>
      <c r="H3" s="481"/>
    </row>
    <row r="4" spans="1:8" s="57" customFormat="1" ht="24" x14ac:dyDescent="0.2">
      <c r="A4" s="82"/>
      <c r="C4" s="55"/>
      <c r="D4" s="56"/>
      <c r="E4" s="56"/>
      <c r="F4" s="56"/>
      <c r="G4" s="221" t="s">
        <v>289</v>
      </c>
      <c r="H4" s="222" t="s">
        <v>288</v>
      </c>
    </row>
    <row r="5" spans="1:8" x14ac:dyDescent="0.2">
      <c r="C5" s="482" t="s">
        <v>21</v>
      </c>
      <c r="D5" s="483"/>
      <c r="E5" s="483"/>
      <c r="F5" s="483"/>
      <c r="G5" s="122"/>
      <c r="H5" s="58"/>
    </row>
    <row r="6" spans="1:8" s="61" customFormat="1" ht="28.35" customHeight="1" x14ac:dyDescent="0.2">
      <c r="A6" s="82"/>
      <c r="C6" s="482" t="s">
        <v>146</v>
      </c>
      <c r="D6" s="483"/>
      <c r="E6" s="483"/>
      <c r="F6" s="483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1"/>
      <c r="D7" s="475" t="s">
        <v>147</v>
      </c>
      <c r="E7" s="475"/>
      <c r="F7" s="475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119</v>
      </c>
      <c r="C8" s="121"/>
      <c r="D8" s="475" t="s">
        <v>148</v>
      </c>
      <c r="E8" s="475"/>
      <c r="F8" s="475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120</v>
      </c>
      <c r="C9" s="121"/>
      <c r="D9" s="475" t="s">
        <v>149</v>
      </c>
      <c r="E9" s="475"/>
      <c r="F9" s="475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1"/>
      <c r="D10" s="475" t="s">
        <v>150</v>
      </c>
      <c r="E10" s="475"/>
      <c r="F10" s="475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1"/>
      <c r="D11" s="475" t="s">
        <v>151</v>
      </c>
      <c r="E11" s="475"/>
      <c r="F11" s="475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1"/>
      <c r="D12" s="475" t="s">
        <v>152</v>
      </c>
      <c r="E12" s="475"/>
      <c r="F12" s="475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121</v>
      </c>
      <c r="C13" s="121"/>
      <c r="D13" s="475" t="s">
        <v>153</v>
      </c>
      <c r="E13" s="475"/>
      <c r="F13" s="475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122</v>
      </c>
      <c r="C14" s="121"/>
      <c r="D14" s="475" t="s">
        <v>154</v>
      </c>
      <c r="E14" s="475"/>
      <c r="F14" s="475"/>
      <c r="G14" s="62" t="e">
        <f>VLOOKUP(A14,#REF!,6,FALSE)</f>
        <v>#REF!</v>
      </c>
      <c r="H14" s="63">
        <v>0</v>
      </c>
    </row>
    <row r="15" spans="1:8" x14ac:dyDescent="0.2">
      <c r="C15" s="484" t="s">
        <v>155</v>
      </c>
      <c r="D15" s="485"/>
      <c r="E15" s="485"/>
      <c r="F15" s="485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1"/>
      <c r="D16" s="475" t="s">
        <v>156</v>
      </c>
      <c r="E16" s="475"/>
      <c r="F16" s="475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1"/>
      <c r="D17" s="475" t="s">
        <v>157</v>
      </c>
      <c r="E17" s="475"/>
      <c r="F17" s="475"/>
      <c r="G17" s="62" t="e">
        <f>VLOOKUP(A17,#REF!,6,FALSE)</f>
        <v>#REF!</v>
      </c>
      <c r="H17" s="63">
        <v>106683550.81999999</v>
      </c>
    </row>
    <row r="18" spans="1:8" x14ac:dyDescent="0.2">
      <c r="C18" s="484" t="s">
        <v>158</v>
      </c>
      <c r="D18" s="485"/>
      <c r="E18" s="485"/>
      <c r="F18" s="485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123</v>
      </c>
      <c r="C19" s="121"/>
      <c r="D19" s="475" t="s">
        <v>159</v>
      </c>
      <c r="E19" s="475"/>
      <c r="F19" s="475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124</v>
      </c>
      <c r="C20" s="121"/>
      <c r="D20" s="475" t="s">
        <v>160</v>
      </c>
      <c r="E20" s="475"/>
      <c r="F20" s="475"/>
      <c r="G20" s="62" t="e">
        <f>VLOOKUP(A20,#REF!,6,FALSE)</f>
        <v>#REF!</v>
      </c>
      <c r="H20" s="63">
        <v>0</v>
      </c>
    </row>
    <row r="21" spans="1:8" x14ac:dyDescent="0.2">
      <c r="A21" s="82" t="s">
        <v>125</v>
      </c>
      <c r="C21" s="121"/>
      <c r="D21" s="475" t="s">
        <v>161</v>
      </c>
      <c r="E21" s="475"/>
      <c r="F21" s="475"/>
      <c r="G21" s="62" t="e">
        <f>VLOOKUP(A21,#REF!,6,FALSE)</f>
        <v>#REF!</v>
      </c>
      <c r="H21" s="63">
        <v>0</v>
      </c>
    </row>
    <row r="22" spans="1:8" x14ac:dyDescent="0.2">
      <c r="A22" s="82" t="s">
        <v>126</v>
      </c>
      <c r="C22" s="121"/>
      <c r="D22" s="475" t="s">
        <v>162</v>
      </c>
      <c r="E22" s="475"/>
      <c r="F22" s="475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1"/>
      <c r="D23" s="475" t="s">
        <v>163</v>
      </c>
      <c r="E23" s="475"/>
      <c r="F23" s="475"/>
      <c r="G23" s="62" t="e">
        <f>VLOOKUP(A23,#REF!,6,FALSE)</f>
        <v>#REF!</v>
      </c>
      <c r="H23" s="63">
        <v>8190041.3099999996</v>
      </c>
    </row>
    <row r="24" spans="1:8" x14ac:dyDescent="0.2">
      <c r="C24" s="121"/>
      <c r="D24" s="122"/>
      <c r="E24" s="122"/>
      <c r="F24" s="122"/>
      <c r="G24" s="64"/>
      <c r="H24" s="65"/>
    </row>
    <row r="25" spans="1:8" x14ac:dyDescent="0.2">
      <c r="C25" s="486" t="s">
        <v>164</v>
      </c>
      <c r="D25" s="487"/>
      <c r="E25" s="487"/>
      <c r="F25" s="487"/>
      <c r="G25" s="68" t="e">
        <f>+G18+G15+G6</f>
        <v>#REF!</v>
      </c>
      <c r="H25" s="69">
        <f>+H18+H15+H6</f>
        <v>1187904070.4699998</v>
      </c>
    </row>
    <row r="26" spans="1:8" x14ac:dyDescent="0.2">
      <c r="C26" s="121"/>
      <c r="D26" s="122"/>
      <c r="E26" s="122"/>
      <c r="F26" s="122"/>
      <c r="G26" s="62"/>
      <c r="H26" s="63"/>
    </row>
    <row r="27" spans="1:8" x14ac:dyDescent="0.2">
      <c r="C27" s="482" t="s">
        <v>165</v>
      </c>
      <c r="D27" s="483"/>
      <c r="E27" s="483"/>
      <c r="F27" s="483"/>
      <c r="G27" s="62"/>
      <c r="H27" s="63"/>
    </row>
    <row r="28" spans="1:8" x14ac:dyDescent="0.2">
      <c r="C28" s="484" t="s">
        <v>166</v>
      </c>
      <c r="D28" s="485"/>
      <c r="E28" s="485"/>
      <c r="F28" s="485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1"/>
      <c r="D29" s="475" t="s">
        <v>167</v>
      </c>
      <c r="E29" s="475"/>
      <c r="F29" s="475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1"/>
      <c r="D30" s="475" t="s">
        <v>168</v>
      </c>
      <c r="E30" s="475"/>
      <c r="F30" s="475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1"/>
      <c r="D31" s="475" t="s">
        <v>169</v>
      </c>
      <c r="E31" s="475"/>
      <c r="F31" s="475"/>
      <c r="G31" s="62" t="e">
        <f>VLOOKUP(A31,#REF!,6,FALSE)</f>
        <v>#REF!</v>
      </c>
      <c r="H31" s="63">
        <v>434182655.77999997</v>
      </c>
    </row>
    <row r="32" spans="1:8" x14ac:dyDescent="0.2">
      <c r="C32" s="484" t="s">
        <v>157</v>
      </c>
      <c r="D32" s="485"/>
      <c r="E32" s="485"/>
      <c r="F32" s="485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127</v>
      </c>
      <c r="C33" s="121"/>
      <c r="D33" s="475" t="s">
        <v>170</v>
      </c>
      <c r="E33" s="475"/>
      <c r="F33" s="475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1"/>
      <c r="D34" s="475" t="s">
        <v>171</v>
      </c>
      <c r="E34" s="475"/>
      <c r="F34" s="475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128</v>
      </c>
      <c r="C35" s="121"/>
      <c r="D35" s="475" t="s">
        <v>172</v>
      </c>
      <c r="E35" s="475"/>
      <c r="F35" s="475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1"/>
      <c r="D36" s="475" t="s">
        <v>173</v>
      </c>
      <c r="E36" s="475"/>
      <c r="F36" s="475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1"/>
      <c r="D37" s="475" t="s">
        <v>174</v>
      </c>
      <c r="E37" s="475"/>
      <c r="F37" s="475"/>
      <c r="G37" s="62" t="e">
        <f>VLOOKUP(A37,#REF!,6,FALSE)</f>
        <v>#REF!</v>
      </c>
      <c r="H37" s="63">
        <v>128853587.75</v>
      </c>
    </row>
    <row r="38" spans="1:10" x14ac:dyDescent="0.2">
      <c r="A38" s="82" t="s">
        <v>129</v>
      </c>
      <c r="C38" s="121"/>
      <c r="D38" s="475" t="s">
        <v>175</v>
      </c>
      <c r="E38" s="475"/>
      <c r="F38" s="475"/>
      <c r="G38" s="62" t="e">
        <f>VLOOKUP(A38,#REF!,6,FALSE)</f>
        <v>#REF!</v>
      </c>
      <c r="H38" s="63">
        <v>0</v>
      </c>
    </row>
    <row r="39" spans="1:10" x14ac:dyDescent="0.2">
      <c r="A39" s="82" t="s">
        <v>130</v>
      </c>
      <c r="C39" s="121"/>
      <c r="D39" s="475" t="s">
        <v>176</v>
      </c>
      <c r="E39" s="475"/>
      <c r="F39" s="475"/>
      <c r="G39" s="62" t="e">
        <f>VLOOKUP(A39,#REF!,6,FALSE)</f>
        <v>#REF!</v>
      </c>
      <c r="H39" s="63">
        <v>0</v>
      </c>
    </row>
    <row r="40" spans="1:10" x14ac:dyDescent="0.2">
      <c r="A40" s="82" t="s">
        <v>131</v>
      </c>
      <c r="C40" s="121"/>
      <c r="D40" s="475" t="s">
        <v>177</v>
      </c>
      <c r="E40" s="475"/>
      <c r="F40" s="475"/>
      <c r="G40" s="62" t="e">
        <f>VLOOKUP(A40,#REF!,6,FALSE)</f>
        <v>#REF!</v>
      </c>
      <c r="H40" s="63">
        <v>0</v>
      </c>
    </row>
    <row r="41" spans="1:10" x14ac:dyDescent="0.2">
      <c r="A41" s="82" t="s">
        <v>132</v>
      </c>
      <c r="C41" s="121"/>
      <c r="D41" s="475" t="s">
        <v>178</v>
      </c>
      <c r="E41" s="475"/>
      <c r="F41" s="475"/>
      <c r="G41" s="62" t="e">
        <f>VLOOKUP(A41,#REF!,6,FALSE)</f>
        <v>#REF!</v>
      </c>
      <c r="H41" s="63">
        <v>0</v>
      </c>
      <c r="J41" s="101"/>
    </row>
    <row r="42" spans="1:10" x14ac:dyDescent="0.2">
      <c r="C42" s="484" t="s">
        <v>179</v>
      </c>
      <c r="D42" s="485"/>
      <c r="E42" s="485"/>
      <c r="F42" s="485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133</v>
      </c>
      <c r="C43" s="121"/>
      <c r="D43" s="475" t="s">
        <v>180</v>
      </c>
      <c r="E43" s="475"/>
      <c r="F43" s="475"/>
      <c r="G43" s="62" t="e">
        <f>VLOOKUP(A43,#REF!,6,FALSE)</f>
        <v>#REF!</v>
      </c>
      <c r="H43" s="63">
        <v>0</v>
      </c>
    </row>
    <row r="44" spans="1:10" x14ac:dyDescent="0.2">
      <c r="A44" s="82" t="s">
        <v>134</v>
      </c>
      <c r="C44" s="121"/>
      <c r="D44" s="475" t="s">
        <v>82</v>
      </c>
      <c r="E44" s="475"/>
      <c r="F44" s="475"/>
      <c r="G44" s="62" t="e">
        <f>VLOOKUP(A44,#REF!,6,FALSE)</f>
        <v>#REF!</v>
      </c>
      <c r="H44" s="63">
        <v>0</v>
      </c>
    </row>
    <row r="45" spans="1:10" x14ac:dyDescent="0.2">
      <c r="A45" s="82" t="s">
        <v>135</v>
      </c>
      <c r="C45" s="121"/>
      <c r="D45" s="475" t="s">
        <v>181</v>
      </c>
      <c r="E45" s="475"/>
      <c r="F45" s="475"/>
      <c r="G45" s="62" t="e">
        <f>VLOOKUP(A45,#REF!,6,FALSE)</f>
        <v>#REF!</v>
      </c>
      <c r="H45" s="63">
        <v>7848954.4900000002</v>
      </c>
    </row>
    <row r="46" spans="1:10" x14ac:dyDescent="0.2">
      <c r="C46" s="484" t="s">
        <v>182</v>
      </c>
      <c r="D46" s="485"/>
      <c r="E46" s="485"/>
      <c r="F46" s="485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88" t="s">
        <v>183</v>
      </c>
      <c r="E47" s="488"/>
      <c r="F47" s="488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88" t="s">
        <v>184</v>
      </c>
      <c r="E48" s="488"/>
      <c r="F48" s="488"/>
      <c r="G48" s="62" t="e">
        <f>VLOOKUP(A48,#REF!,6,FALSE)</f>
        <v>#REF!</v>
      </c>
      <c r="H48" s="63">
        <v>0</v>
      </c>
    </row>
    <row r="49" spans="1:8" x14ac:dyDescent="0.2">
      <c r="A49" s="82" t="s">
        <v>136</v>
      </c>
      <c r="C49" s="72"/>
      <c r="D49" s="488" t="s">
        <v>185</v>
      </c>
      <c r="E49" s="488"/>
      <c r="F49" s="488"/>
      <c r="G49" s="62" t="e">
        <f>VLOOKUP(A49,#REF!,6,FALSE)</f>
        <v>#REF!</v>
      </c>
      <c r="H49" s="63">
        <v>0</v>
      </c>
    </row>
    <row r="50" spans="1:8" x14ac:dyDescent="0.2">
      <c r="A50" s="82" t="s">
        <v>137</v>
      </c>
      <c r="C50" s="72"/>
      <c r="D50" s="488" t="s">
        <v>186</v>
      </c>
      <c r="E50" s="488"/>
      <c r="F50" s="488"/>
      <c r="G50" s="62" t="e">
        <f>VLOOKUP(A50,#REF!,6,FALSE)</f>
        <v>#REF!</v>
      </c>
      <c r="H50" s="63">
        <v>0</v>
      </c>
    </row>
    <row r="51" spans="1:8" x14ac:dyDescent="0.2">
      <c r="A51" s="82" t="s">
        <v>138</v>
      </c>
      <c r="C51" s="72"/>
      <c r="D51" s="488" t="s">
        <v>187</v>
      </c>
      <c r="E51" s="488"/>
      <c r="F51" s="488"/>
      <c r="G51" s="62" t="e">
        <f>VLOOKUP(A51,#REF!,6,FALSE)</f>
        <v>#REF!</v>
      </c>
      <c r="H51" s="63">
        <v>0</v>
      </c>
    </row>
    <row r="52" spans="1:8" x14ac:dyDescent="0.2">
      <c r="C52" s="489" t="s">
        <v>188</v>
      </c>
      <c r="D52" s="490"/>
      <c r="E52" s="490"/>
      <c r="F52" s="490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88" t="s">
        <v>189</v>
      </c>
      <c r="E53" s="488"/>
      <c r="F53" s="488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139</v>
      </c>
      <c r="C54" s="72"/>
      <c r="D54" s="488" t="s">
        <v>190</v>
      </c>
      <c r="E54" s="488"/>
      <c r="F54" s="488"/>
      <c r="G54" s="62" t="e">
        <f>VLOOKUP(A54,#REF!,6,FALSE)</f>
        <v>#REF!</v>
      </c>
      <c r="H54" s="63">
        <v>0</v>
      </c>
    </row>
    <row r="55" spans="1:8" x14ac:dyDescent="0.2">
      <c r="A55" s="82" t="s">
        <v>140</v>
      </c>
      <c r="C55" s="72"/>
      <c r="D55" s="488" t="s">
        <v>191</v>
      </c>
      <c r="E55" s="488"/>
      <c r="F55" s="488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141</v>
      </c>
      <c r="C56" s="72"/>
      <c r="D56" s="488" t="s">
        <v>192</v>
      </c>
      <c r="E56" s="488"/>
      <c r="F56" s="488"/>
      <c r="G56" s="62" t="e">
        <f>VLOOKUP(A56,#REF!,6,FALSE)</f>
        <v>#REF!</v>
      </c>
      <c r="H56" s="63">
        <v>0</v>
      </c>
    </row>
    <row r="57" spans="1:8" x14ac:dyDescent="0.2">
      <c r="A57" s="82" t="s">
        <v>142</v>
      </c>
      <c r="C57" s="72"/>
      <c r="D57" s="488" t="s">
        <v>193</v>
      </c>
      <c r="E57" s="488"/>
      <c r="F57" s="488"/>
      <c r="G57" s="62" t="e">
        <f>VLOOKUP(A57,#REF!,6,FALSE)</f>
        <v>#REF!</v>
      </c>
      <c r="H57" s="63">
        <v>0</v>
      </c>
    </row>
    <row r="58" spans="1:8" x14ac:dyDescent="0.2">
      <c r="A58" s="82" t="s">
        <v>143</v>
      </c>
      <c r="C58" s="72"/>
      <c r="D58" s="488" t="s">
        <v>194</v>
      </c>
      <c r="E58" s="488"/>
      <c r="F58" s="488"/>
      <c r="G58" s="62" t="e">
        <f>VLOOKUP(A58,#REF!,6,FALSE)</f>
        <v>#REF!</v>
      </c>
      <c r="H58" s="63">
        <v>0</v>
      </c>
    </row>
    <row r="59" spans="1:8" x14ac:dyDescent="0.2">
      <c r="C59" s="489" t="s">
        <v>195</v>
      </c>
      <c r="D59" s="490"/>
      <c r="E59" s="490"/>
      <c r="F59" s="490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144</v>
      </c>
      <c r="C60" s="72"/>
      <c r="D60" s="488" t="s">
        <v>196</v>
      </c>
      <c r="E60" s="488"/>
      <c r="F60" s="488"/>
      <c r="G60" s="62" t="e">
        <f>VLOOKUP(A60,#REF!,6,FALSE)</f>
        <v>#REF!</v>
      </c>
      <c r="H60" s="63">
        <v>10181253.33</v>
      </c>
    </row>
    <row r="61" spans="1:8" x14ac:dyDescent="0.2">
      <c r="C61" s="491"/>
      <c r="D61" s="475"/>
      <c r="E61" s="475"/>
      <c r="F61" s="475"/>
      <c r="G61" s="62"/>
      <c r="H61" s="63"/>
    </row>
    <row r="62" spans="1:8" x14ac:dyDescent="0.2">
      <c r="C62" s="482" t="s">
        <v>197</v>
      </c>
      <c r="D62" s="483"/>
      <c r="E62" s="483"/>
      <c r="F62" s="483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1"/>
      <c r="D63" s="122"/>
      <c r="E63" s="122"/>
      <c r="F63" s="122"/>
      <c r="G63" s="62"/>
      <c r="H63" s="63"/>
    </row>
    <row r="64" spans="1:8" x14ac:dyDescent="0.2">
      <c r="C64" s="482" t="s">
        <v>198</v>
      </c>
      <c r="D64" s="483"/>
      <c r="E64" s="483"/>
      <c r="F64" s="483"/>
      <c r="G64" s="73" t="e">
        <f>+G25-G62</f>
        <v>#REF!</v>
      </c>
      <c r="H64" s="74">
        <f>+H25-H62</f>
        <v>-209266260.1500001</v>
      </c>
    </row>
    <row r="65" spans="3:8" x14ac:dyDescent="0.2">
      <c r="C65" s="121"/>
      <c r="D65" s="122"/>
      <c r="E65" s="122"/>
      <c r="F65" s="122"/>
      <c r="G65" s="122"/>
      <c r="H65" s="75"/>
    </row>
    <row r="66" spans="3:8" x14ac:dyDescent="0.2">
      <c r="C66" s="76" t="s">
        <v>199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09"/>
  <sheetViews>
    <sheetView showGridLines="0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6.28515625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56.85546875" style="1" customWidth="1"/>
    <col min="9" max="9" width="20" style="1" customWidth="1"/>
    <col min="10" max="10" width="19.140625" style="1" customWidth="1"/>
    <col min="11" max="11" width="1.85546875" style="1" customWidth="1"/>
    <col min="12" max="16372" width="12.42578125" style="1"/>
    <col min="16373" max="16384" width="11.42578125" style="1" customWidth="1"/>
  </cols>
  <sheetData>
    <row r="1" spans="2:11" x14ac:dyDescent="0.2">
      <c r="D1" s="52"/>
    </row>
    <row r="2" spans="2:11" s="2" customFormat="1" ht="20.25" customHeight="1" x14ac:dyDescent="0.2">
      <c r="B2" s="355" t="s">
        <v>38</v>
      </c>
      <c r="C2" s="356"/>
      <c r="D2" s="356"/>
      <c r="E2" s="356"/>
      <c r="F2" s="356"/>
      <c r="G2" s="356"/>
      <c r="H2" s="356"/>
      <c r="I2" s="356"/>
      <c r="J2" s="357"/>
      <c r="K2" s="1"/>
    </row>
    <row r="3" spans="2:11" s="2" customFormat="1" ht="20.25" customHeight="1" x14ac:dyDescent="0.2">
      <c r="B3" s="358" t="s">
        <v>39</v>
      </c>
      <c r="C3" s="359"/>
      <c r="D3" s="359"/>
      <c r="E3" s="359"/>
      <c r="F3" s="359"/>
      <c r="G3" s="359"/>
      <c r="H3" s="359"/>
      <c r="I3" s="359"/>
      <c r="J3" s="360"/>
      <c r="K3" s="1"/>
    </row>
    <row r="4" spans="2:11" s="2" customFormat="1" ht="20.25" customHeight="1" x14ac:dyDescent="0.2">
      <c r="B4" s="361" t="s">
        <v>307</v>
      </c>
      <c r="C4" s="362"/>
      <c r="D4" s="362"/>
      <c r="E4" s="362"/>
      <c r="F4" s="362"/>
      <c r="G4" s="362"/>
      <c r="H4" s="362"/>
      <c r="I4" s="362"/>
      <c r="J4" s="363"/>
      <c r="K4" s="1"/>
    </row>
    <row r="5" spans="2:11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</row>
    <row r="6" spans="2:11" s="7" customFormat="1" x14ac:dyDescent="0.2">
      <c r="B6" s="353" t="s">
        <v>40</v>
      </c>
      <c r="C6" s="347"/>
      <c r="D6" s="8" t="s">
        <v>294</v>
      </c>
      <c r="E6" s="8" t="s">
        <v>96</v>
      </c>
      <c r="F6" s="9"/>
      <c r="G6" s="347" t="s">
        <v>10</v>
      </c>
      <c r="H6" s="347"/>
      <c r="I6" s="8" t="s">
        <v>294</v>
      </c>
      <c r="J6" s="10" t="s">
        <v>96</v>
      </c>
      <c r="K6" s="1"/>
    </row>
    <row r="7" spans="2:11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1" s="7" customFormat="1" x14ac:dyDescent="0.2">
      <c r="B8" s="353" t="s">
        <v>41</v>
      </c>
      <c r="C8" s="347"/>
      <c r="D8" s="13"/>
      <c r="E8" s="13"/>
      <c r="F8" s="9"/>
      <c r="G8" s="347" t="s">
        <v>42</v>
      </c>
      <c r="H8" s="347"/>
      <c r="I8" s="16"/>
      <c r="J8" s="17"/>
      <c r="K8" s="126"/>
    </row>
    <row r="9" spans="2:11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</row>
    <row r="10" spans="2:11" s="7" customFormat="1" ht="14.45" customHeight="1" x14ac:dyDescent="0.2">
      <c r="B10" s="354" t="s">
        <v>43</v>
      </c>
      <c r="C10" s="348"/>
      <c r="D10" s="22">
        <v>1589175418.6700001</v>
      </c>
      <c r="E10" s="22">
        <v>1273826916.29</v>
      </c>
      <c r="F10" s="9"/>
      <c r="G10" s="348" t="s">
        <v>44</v>
      </c>
      <c r="H10" s="348"/>
      <c r="I10" s="22">
        <v>286864527.86000001</v>
      </c>
      <c r="J10" s="23">
        <v>295545949.67000002</v>
      </c>
      <c r="K10" s="22"/>
    </row>
    <row r="11" spans="2:11" s="7" customFormat="1" ht="14.45" customHeight="1" x14ac:dyDescent="0.2">
      <c r="B11" s="354" t="s">
        <v>45</v>
      </c>
      <c r="C11" s="348"/>
      <c r="D11" s="22">
        <v>26050934.530000001</v>
      </c>
      <c r="E11" s="22">
        <v>33237273.02</v>
      </c>
      <c r="F11" s="9"/>
      <c r="G11" s="348" t="s">
        <v>46</v>
      </c>
      <c r="H11" s="348"/>
      <c r="I11" s="22">
        <v>0</v>
      </c>
      <c r="J11" s="23">
        <v>0</v>
      </c>
      <c r="K11" s="22"/>
    </row>
    <row r="12" spans="2:11" s="7" customFormat="1" ht="14.45" customHeight="1" x14ac:dyDescent="0.2">
      <c r="B12" s="354" t="s">
        <v>47</v>
      </c>
      <c r="C12" s="348"/>
      <c r="D12" s="22">
        <v>183367580.31999999</v>
      </c>
      <c r="E12" s="22">
        <v>90046442.319999993</v>
      </c>
      <c r="F12" s="9"/>
      <c r="G12" s="348" t="s">
        <v>48</v>
      </c>
      <c r="H12" s="348"/>
      <c r="I12" s="22">
        <v>20858788.890000001</v>
      </c>
      <c r="J12" s="23">
        <v>16965883.09</v>
      </c>
      <c r="K12" s="22"/>
    </row>
    <row r="13" spans="2:11" s="7" customFormat="1" ht="14.45" customHeight="1" x14ac:dyDescent="0.2">
      <c r="B13" s="354" t="s">
        <v>49</v>
      </c>
      <c r="C13" s="348"/>
      <c r="D13" s="22">
        <v>0</v>
      </c>
      <c r="E13" s="22">
        <v>0</v>
      </c>
      <c r="F13" s="9"/>
      <c r="G13" s="348" t="s">
        <v>50</v>
      </c>
      <c r="H13" s="348"/>
      <c r="I13" s="22">
        <v>0</v>
      </c>
      <c r="J13" s="23">
        <v>0</v>
      </c>
      <c r="K13" s="22"/>
    </row>
    <row r="14" spans="2:11" s="7" customFormat="1" ht="14.45" customHeight="1" x14ac:dyDescent="0.2">
      <c r="B14" s="354" t="s">
        <v>51</v>
      </c>
      <c r="C14" s="348"/>
      <c r="D14" s="22">
        <v>0</v>
      </c>
      <c r="E14" s="22">
        <v>0</v>
      </c>
      <c r="F14" s="9"/>
      <c r="G14" s="348" t="s">
        <v>52</v>
      </c>
      <c r="H14" s="348"/>
      <c r="I14" s="22">
        <v>0</v>
      </c>
      <c r="J14" s="23">
        <v>0</v>
      </c>
      <c r="K14" s="22"/>
    </row>
    <row r="15" spans="2:11" s="7" customFormat="1" ht="24" customHeight="1" x14ac:dyDescent="0.2">
      <c r="B15" s="351" t="s">
        <v>53</v>
      </c>
      <c r="C15" s="352"/>
      <c r="D15" s="22">
        <v>-1551514.67</v>
      </c>
      <c r="E15" s="22">
        <v>0</v>
      </c>
      <c r="F15" s="9"/>
      <c r="G15" s="348" t="s">
        <v>54</v>
      </c>
      <c r="H15" s="348"/>
      <c r="I15" s="309">
        <v>1978799.16</v>
      </c>
      <c r="J15" s="23">
        <v>1405609.17</v>
      </c>
      <c r="K15" s="22"/>
    </row>
    <row r="16" spans="2:11" s="7" customFormat="1" ht="14.45" customHeight="1" x14ac:dyDescent="0.2">
      <c r="B16" s="354" t="s">
        <v>55</v>
      </c>
      <c r="C16" s="348"/>
      <c r="D16" s="22">
        <v>0</v>
      </c>
      <c r="E16" s="22">
        <v>0</v>
      </c>
      <c r="F16" s="9"/>
      <c r="G16" s="348" t="s">
        <v>56</v>
      </c>
      <c r="H16" s="348"/>
      <c r="I16" s="22">
        <v>0</v>
      </c>
      <c r="J16" s="23">
        <v>0</v>
      </c>
      <c r="K16" s="22"/>
    </row>
    <row r="17" spans="2:11" s="7" customFormat="1" ht="14.45" customHeight="1" x14ac:dyDescent="0.2">
      <c r="B17" s="24"/>
      <c r="C17" s="25"/>
      <c r="D17" s="26"/>
      <c r="E17" s="26"/>
      <c r="F17" s="9"/>
      <c r="G17" s="348" t="s">
        <v>57</v>
      </c>
      <c r="H17" s="348"/>
      <c r="I17" s="22">
        <v>3234146.65</v>
      </c>
      <c r="J17" s="23">
        <v>114805.14</v>
      </c>
      <c r="K17" s="22"/>
    </row>
    <row r="18" spans="2:11" s="7" customFormat="1" ht="15" customHeight="1" x14ac:dyDescent="0.2">
      <c r="B18" s="353" t="s">
        <v>58</v>
      </c>
      <c r="C18" s="347"/>
      <c r="D18" s="16">
        <v>1797042418.8499999</v>
      </c>
      <c r="E18" s="16">
        <v>1397110631.6299999</v>
      </c>
      <c r="F18" s="27"/>
      <c r="G18" s="347" t="s">
        <v>59</v>
      </c>
      <c r="H18" s="347"/>
      <c r="I18" s="16">
        <v>312936262.56</v>
      </c>
      <c r="J18" s="28">
        <v>314032247.06999999</v>
      </c>
      <c r="K18" s="16"/>
    </row>
    <row r="19" spans="2:11" s="7" customFormat="1" x14ac:dyDescent="0.2">
      <c r="B19" s="11"/>
      <c r="C19" s="29"/>
      <c r="D19" s="30"/>
      <c r="E19" s="30"/>
      <c r="F19" s="27"/>
      <c r="J19" s="15"/>
    </row>
    <row r="20" spans="2:11" s="7" customFormat="1" x14ac:dyDescent="0.2">
      <c r="B20" s="353" t="s">
        <v>60</v>
      </c>
      <c r="C20" s="347"/>
      <c r="D20" s="31"/>
      <c r="E20" s="31"/>
      <c r="F20" s="9"/>
      <c r="G20" s="347" t="s">
        <v>61</v>
      </c>
      <c r="H20" s="347"/>
      <c r="I20" s="31"/>
      <c r="J20" s="32"/>
      <c r="K20" s="31"/>
    </row>
    <row r="21" spans="2:11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</row>
    <row r="22" spans="2:11" s="7" customFormat="1" ht="13.9" customHeight="1" x14ac:dyDescent="0.2">
      <c r="B22" s="351" t="s">
        <v>62</v>
      </c>
      <c r="C22" s="352"/>
      <c r="D22" s="22">
        <v>235278111.94</v>
      </c>
      <c r="E22" s="22">
        <v>480555177.02999997</v>
      </c>
      <c r="F22" s="9"/>
      <c r="G22" s="348" t="s">
        <v>63</v>
      </c>
      <c r="H22" s="348"/>
      <c r="I22" s="22">
        <v>0</v>
      </c>
      <c r="J22" s="23">
        <v>0</v>
      </c>
      <c r="K22" s="22"/>
    </row>
    <row r="23" spans="2:11" s="7" customFormat="1" ht="13.9" customHeight="1" x14ac:dyDescent="0.2">
      <c r="B23" s="351" t="s">
        <v>64</v>
      </c>
      <c r="C23" s="352"/>
      <c r="D23" s="22">
        <v>0</v>
      </c>
      <c r="E23" s="22">
        <v>0</v>
      </c>
      <c r="F23" s="9"/>
      <c r="G23" s="348" t="s">
        <v>65</v>
      </c>
      <c r="H23" s="348"/>
      <c r="I23" s="22">
        <v>0</v>
      </c>
      <c r="J23" s="23">
        <v>0</v>
      </c>
      <c r="K23" s="22"/>
    </row>
    <row r="24" spans="2:11" s="7" customFormat="1" ht="13.9" customHeight="1" x14ac:dyDescent="0.2">
      <c r="B24" s="351" t="s">
        <v>66</v>
      </c>
      <c r="C24" s="352"/>
      <c r="D24" s="22">
        <v>13750326927.74</v>
      </c>
      <c r="E24" s="22">
        <v>13178050531.26</v>
      </c>
      <c r="F24" s="9"/>
      <c r="G24" s="352" t="s">
        <v>67</v>
      </c>
      <c r="H24" s="352"/>
      <c r="I24" s="22">
        <v>2047632725.5599999</v>
      </c>
      <c r="J24" s="23">
        <v>1959776601.79</v>
      </c>
      <c r="K24" s="22"/>
    </row>
    <row r="25" spans="2:11" s="7" customFormat="1" ht="13.9" customHeight="1" x14ac:dyDescent="0.2">
      <c r="B25" s="351" t="s">
        <v>68</v>
      </c>
      <c r="C25" s="352"/>
      <c r="D25" s="22">
        <v>986175595.71000004</v>
      </c>
      <c r="E25" s="22">
        <v>694147744.85000002</v>
      </c>
      <c r="F25" s="9"/>
      <c r="G25" s="348" t="s">
        <v>69</v>
      </c>
      <c r="H25" s="348"/>
      <c r="I25" s="22">
        <v>0</v>
      </c>
      <c r="J25" s="23">
        <v>0</v>
      </c>
      <c r="K25" s="22"/>
    </row>
    <row r="26" spans="2:11" s="7" customFormat="1" ht="13.9" customHeight="1" x14ac:dyDescent="0.2">
      <c r="B26" s="351" t="s">
        <v>70</v>
      </c>
      <c r="C26" s="352"/>
      <c r="D26" s="22">
        <v>74260213.859999999</v>
      </c>
      <c r="E26" s="22">
        <v>58612706.509999998</v>
      </c>
      <c r="F26" s="9"/>
      <c r="G26" s="348" t="s">
        <v>71</v>
      </c>
      <c r="H26" s="348"/>
      <c r="I26" s="22">
        <v>15240957.630000001</v>
      </c>
      <c r="J26" s="23">
        <v>15259708.6</v>
      </c>
      <c r="K26" s="22"/>
    </row>
    <row r="27" spans="2:11" s="7" customFormat="1" ht="13.9" customHeight="1" x14ac:dyDescent="0.2">
      <c r="B27" s="351" t="s">
        <v>72</v>
      </c>
      <c r="C27" s="352"/>
      <c r="D27" s="22">
        <v>-507592276.49000001</v>
      </c>
      <c r="E27" s="22">
        <v>-384812378.81999999</v>
      </c>
      <c r="F27" s="9"/>
      <c r="G27" s="348" t="s">
        <v>73</v>
      </c>
      <c r="H27" s="348"/>
      <c r="I27" s="22">
        <v>0</v>
      </c>
      <c r="J27" s="23">
        <v>0</v>
      </c>
      <c r="K27" s="22"/>
    </row>
    <row r="28" spans="2:11" s="7" customFormat="1" ht="13.9" customHeight="1" x14ac:dyDescent="0.2">
      <c r="B28" s="351" t="s">
        <v>74</v>
      </c>
      <c r="C28" s="352"/>
      <c r="D28" s="22">
        <v>69568606.769999996</v>
      </c>
      <c r="E28" s="22">
        <v>48803225.5</v>
      </c>
      <c r="F28" s="9"/>
      <c r="G28" s="347" t="s">
        <v>75</v>
      </c>
      <c r="H28" s="347"/>
      <c r="I28" s="16">
        <v>2062873683.1900001</v>
      </c>
      <c r="J28" s="28">
        <v>1975036310.3899999</v>
      </c>
      <c r="K28" s="16"/>
    </row>
    <row r="29" spans="2:11" s="7" customFormat="1" ht="13.9" customHeight="1" x14ac:dyDescent="0.2">
      <c r="B29" s="351" t="s">
        <v>76</v>
      </c>
      <c r="C29" s="352"/>
      <c r="D29" s="22">
        <v>0</v>
      </c>
      <c r="E29" s="22">
        <v>0</v>
      </c>
      <c r="F29" s="9"/>
      <c r="J29" s="15"/>
    </row>
    <row r="30" spans="2:11" s="7" customFormat="1" ht="13.9" customHeight="1" x14ac:dyDescent="0.2">
      <c r="B30" s="351" t="s">
        <v>77</v>
      </c>
      <c r="C30" s="352"/>
      <c r="D30" s="22">
        <v>1103899684</v>
      </c>
      <c r="E30" s="22">
        <v>0</v>
      </c>
      <c r="F30" s="9"/>
      <c r="G30" s="347" t="s">
        <v>78</v>
      </c>
      <c r="H30" s="347"/>
      <c r="I30" s="16">
        <v>2375809945.75</v>
      </c>
      <c r="J30" s="28">
        <v>2289068557.46</v>
      </c>
      <c r="K30" s="16"/>
    </row>
    <row r="31" spans="2:11" s="7" customFormat="1" x14ac:dyDescent="0.2">
      <c r="B31" s="35"/>
      <c r="C31" s="36"/>
      <c r="D31" s="37"/>
      <c r="E31" s="37"/>
      <c r="F31" s="9"/>
      <c r="J31" s="15"/>
    </row>
    <row r="32" spans="2:11" s="7" customFormat="1" x14ac:dyDescent="0.2">
      <c r="B32" s="349" t="s">
        <v>79</v>
      </c>
      <c r="C32" s="350"/>
      <c r="D32" s="38">
        <v>15711916863.530001</v>
      </c>
      <c r="E32" s="38">
        <v>14075357006.330002</v>
      </c>
      <c r="F32" s="27"/>
      <c r="G32" s="347" t="s">
        <v>17</v>
      </c>
      <c r="H32" s="347"/>
      <c r="I32" s="30"/>
      <c r="J32" s="39"/>
      <c r="K32" s="30"/>
    </row>
    <row r="33" spans="2:11" s="7" customFormat="1" x14ac:dyDescent="0.2">
      <c r="B33" s="35"/>
      <c r="C33" s="40"/>
      <c r="D33" s="37"/>
      <c r="E33" s="37"/>
      <c r="F33" s="9"/>
      <c r="G33" s="347" t="s">
        <v>80</v>
      </c>
      <c r="H33" s="347"/>
      <c r="I33" s="16">
        <v>0</v>
      </c>
      <c r="J33" s="28">
        <v>0</v>
      </c>
      <c r="K33" s="16"/>
    </row>
    <row r="34" spans="2:11" s="7" customFormat="1" x14ac:dyDescent="0.2">
      <c r="B34" s="349" t="s">
        <v>81</v>
      </c>
      <c r="C34" s="350"/>
      <c r="D34" s="38">
        <v>17508959282.380001</v>
      </c>
      <c r="E34" s="38">
        <v>15472467637.960001</v>
      </c>
      <c r="F34" s="9"/>
      <c r="G34" s="348" t="s">
        <v>82</v>
      </c>
      <c r="H34" s="348"/>
      <c r="I34" s="22">
        <v>0</v>
      </c>
      <c r="J34" s="23">
        <v>0</v>
      </c>
      <c r="K34" s="22"/>
    </row>
    <row r="35" spans="2:11" s="7" customFormat="1" ht="12" customHeight="1" x14ac:dyDescent="0.2">
      <c r="B35" s="24"/>
      <c r="C35" s="33"/>
      <c r="D35" s="26"/>
      <c r="E35" s="26"/>
      <c r="F35" s="9"/>
      <c r="G35" s="348" t="s">
        <v>83</v>
      </c>
      <c r="H35" s="348"/>
      <c r="I35" s="22">
        <v>0</v>
      </c>
      <c r="J35" s="23">
        <v>0</v>
      </c>
      <c r="K35" s="22"/>
    </row>
    <row r="36" spans="2:11" s="7" customFormat="1" ht="10.35" customHeight="1" x14ac:dyDescent="0.2">
      <c r="B36" s="24"/>
      <c r="C36" s="33"/>
      <c r="D36" s="41"/>
      <c r="E36" s="41"/>
      <c r="F36" s="9"/>
      <c r="G36" s="348" t="s">
        <v>84</v>
      </c>
      <c r="H36" s="348"/>
      <c r="I36" s="22">
        <v>0</v>
      </c>
      <c r="J36" s="23">
        <v>0</v>
      </c>
      <c r="K36" s="22"/>
    </row>
    <row r="37" spans="2:11" s="7" customFormat="1" ht="4.3499999999999996" customHeight="1" x14ac:dyDescent="0.2">
      <c r="B37" s="24"/>
      <c r="C37" s="33"/>
      <c r="D37" s="41"/>
      <c r="E37" s="41"/>
      <c r="F37" s="9"/>
      <c r="J37" s="23" t="e">
        <v>#N/A</v>
      </c>
    </row>
    <row r="38" spans="2:11" s="7" customFormat="1" ht="11.45" customHeight="1" x14ac:dyDescent="0.2">
      <c r="B38" s="24"/>
      <c r="C38" s="42"/>
      <c r="D38" s="42"/>
      <c r="E38" s="41"/>
      <c r="F38" s="9"/>
      <c r="G38" s="347" t="s">
        <v>85</v>
      </c>
      <c r="H38" s="347"/>
      <c r="I38" s="16">
        <v>15133149336.630001</v>
      </c>
      <c r="J38" s="28">
        <v>13183399080.5</v>
      </c>
      <c r="K38" s="16"/>
    </row>
    <row r="39" spans="2:11" s="7" customFormat="1" ht="11.45" customHeight="1" x14ac:dyDescent="0.2">
      <c r="B39" s="24"/>
      <c r="C39" s="42"/>
      <c r="D39" s="42"/>
      <c r="E39" s="41"/>
      <c r="F39" s="9"/>
      <c r="G39" s="348" t="s">
        <v>86</v>
      </c>
      <c r="H39" s="348"/>
      <c r="I39" s="22">
        <v>1231915880.6300001</v>
      </c>
      <c r="J39" s="23">
        <v>1236263610.96</v>
      </c>
      <c r="K39" s="22"/>
    </row>
    <row r="40" spans="2:11" s="7" customFormat="1" x14ac:dyDescent="0.2">
      <c r="B40" s="24"/>
      <c r="C40" s="42"/>
      <c r="D40" s="42"/>
      <c r="E40" s="41"/>
      <c r="F40" s="9"/>
      <c r="G40" s="348" t="s">
        <v>87</v>
      </c>
      <c r="H40" s="348"/>
      <c r="I40" s="22">
        <v>2769834381.0699997</v>
      </c>
      <c r="J40" s="23">
        <v>10899248119.559999</v>
      </c>
      <c r="K40" s="22"/>
    </row>
    <row r="41" spans="2:11" s="7" customFormat="1" ht="12" customHeight="1" x14ac:dyDescent="0.2">
      <c r="B41" s="24"/>
      <c r="C41" s="42"/>
      <c r="D41" s="42"/>
      <c r="E41" s="41"/>
      <c r="F41" s="9"/>
      <c r="G41" s="348" t="s">
        <v>88</v>
      </c>
      <c r="H41" s="348"/>
      <c r="I41" s="22">
        <v>2847515156.4099998</v>
      </c>
      <c r="J41" s="23">
        <v>1270211160</v>
      </c>
      <c r="K41" s="22"/>
    </row>
    <row r="42" spans="2:11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23">
        <v>0</v>
      </c>
      <c r="K42" s="22"/>
    </row>
    <row r="43" spans="2:11" s="7" customFormat="1" ht="11.45" customHeight="1" x14ac:dyDescent="0.2">
      <c r="B43" s="24"/>
      <c r="C43" s="42"/>
      <c r="D43" s="42"/>
      <c r="E43" s="41"/>
      <c r="F43" s="9"/>
      <c r="G43" s="348" t="s">
        <v>90</v>
      </c>
      <c r="H43" s="348"/>
      <c r="I43" s="22">
        <v>8283883918.5200005</v>
      </c>
      <c r="J43" s="23">
        <v>-222323810.02000001</v>
      </c>
      <c r="K43" s="22"/>
    </row>
    <row r="44" spans="2:11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23"/>
      <c r="K44" s="26"/>
    </row>
    <row r="45" spans="2:11" s="7" customFormat="1" ht="23.45" customHeight="1" x14ac:dyDescent="0.2">
      <c r="B45" s="24"/>
      <c r="C45" s="33"/>
      <c r="D45" s="41"/>
      <c r="E45" s="41"/>
      <c r="F45" s="9"/>
      <c r="G45" s="347" t="s">
        <v>91</v>
      </c>
      <c r="H45" s="347"/>
      <c r="I45" s="16">
        <v>0</v>
      </c>
      <c r="J45" s="28">
        <v>0</v>
      </c>
      <c r="K45" s="16"/>
    </row>
    <row r="46" spans="2:11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</row>
    <row r="47" spans="2:11" s="7" customFormat="1" ht="11.45" customHeight="1" x14ac:dyDescent="0.2">
      <c r="B47" s="24"/>
      <c r="C47" s="33"/>
      <c r="D47" s="41"/>
      <c r="E47" s="41"/>
      <c r="F47" s="9"/>
      <c r="G47" s="348" t="s">
        <v>92</v>
      </c>
      <c r="H47" s="348"/>
      <c r="I47" s="22">
        <v>0</v>
      </c>
      <c r="J47" s="23">
        <v>0</v>
      </c>
      <c r="K47" s="22"/>
    </row>
    <row r="48" spans="2:11" s="7" customFormat="1" ht="11.45" customHeight="1" x14ac:dyDescent="0.2">
      <c r="B48" s="24"/>
      <c r="C48" s="33"/>
      <c r="D48" s="41"/>
      <c r="E48" s="41"/>
      <c r="F48" s="9"/>
      <c r="G48" s="348" t="s">
        <v>93</v>
      </c>
      <c r="H48" s="348"/>
      <c r="I48" s="22">
        <v>0</v>
      </c>
      <c r="J48" s="23">
        <v>0</v>
      </c>
      <c r="K48" s="22"/>
    </row>
    <row r="49" spans="1:11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</row>
    <row r="50" spans="1:11" s="7" customFormat="1" ht="12" customHeight="1" x14ac:dyDescent="0.2">
      <c r="B50" s="24"/>
      <c r="C50" s="33"/>
      <c r="D50" s="41"/>
      <c r="E50" s="41"/>
      <c r="F50" s="9"/>
      <c r="G50" s="347" t="s">
        <v>94</v>
      </c>
      <c r="H50" s="347"/>
      <c r="I50" s="16">
        <v>15133149336.630001</v>
      </c>
      <c r="J50" s="28">
        <v>13183399080.5</v>
      </c>
      <c r="K50" s="16"/>
    </row>
    <row r="51" spans="1:11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  <c r="K51" s="26"/>
    </row>
    <row r="52" spans="1:11" s="7" customFormat="1" x14ac:dyDescent="0.2">
      <c r="B52" s="24"/>
      <c r="C52" s="33"/>
      <c r="D52" s="41"/>
      <c r="E52" s="41"/>
      <c r="F52" s="9"/>
      <c r="G52" s="347" t="s">
        <v>95</v>
      </c>
      <c r="H52" s="347"/>
      <c r="I52" s="16">
        <v>17508959282.380001</v>
      </c>
      <c r="J52" s="28">
        <v>15472467637.959999</v>
      </c>
      <c r="K52" s="16"/>
    </row>
    <row r="53" spans="1:11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27"/>
    </row>
    <row r="54" spans="1:11" x14ac:dyDescent="0.2">
      <c r="B54" s="1" t="s">
        <v>242</v>
      </c>
    </row>
    <row r="55" spans="1:11" x14ac:dyDescent="0.2">
      <c r="D55" s="52"/>
    </row>
    <row r="57" spans="1:11" ht="15" x14ac:dyDescent="0.2">
      <c r="A57" s="2"/>
      <c r="B57" s="355" t="s">
        <v>38</v>
      </c>
      <c r="C57" s="356"/>
      <c r="D57" s="356"/>
      <c r="E57" s="356"/>
      <c r="F57" s="356"/>
      <c r="G57" s="356"/>
      <c r="H57" s="356"/>
      <c r="I57" s="356"/>
      <c r="J57" s="357"/>
    </row>
    <row r="58" spans="1:11" ht="15" x14ac:dyDescent="0.2">
      <c r="A58" s="2"/>
      <c r="B58" s="358" t="s">
        <v>39</v>
      </c>
      <c r="C58" s="359"/>
      <c r="D58" s="359"/>
      <c r="E58" s="359"/>
      <c r="F58" s="359"/>
      <c r="G58" s="359"/>
      <c r="H58" s="359"/>
      <c r="I58" s="359"/>
      <c r="J58" s="360"/>
    </row>
    <row r="59" spans="1:11" ht="15" x14ac:dyDescent="0.2">
      <c r="A59" s="2"/>
      <c r="B59" s="361" t="s">
        <v>308</v>
      </c>
      <c r="C59" s="362"/>
      <c r="D59" s="362"/>
      <c r="E59" s="362"/>
      <c r="F59" s="362"/>
      <c r="G59" s="362"/>
      <c r="H59" s="362"/>
      <c r="I59" s="362"/>
      <c r="J59" s="363"/>
    </row>
    <row r="60" spans="1:11" x14ac:dyDescent="0.2">
      <c r="A60" s="7"/>
      <c r="B60" s="3"/>
      <c r="C60" s="4"/>
      <c r="D60" s="4"/>
      <c r="E60" s="4"/>
      <c r="F60" s="5"/>
      <c r="G60" s="4"/>
      <c r="H60" s="4"/>
      <c r="I60" s="4"/>
      <c r="J60" s="6"/>
    </row>
    <row r="61" spans="1:11" x14ac:dyDescent="0.2">
      <c r="A61" s="7"/>
      <c r="B61" s="353" t="s">
        <v>40</v>
      </c>
      <c r="C61" s="347"/>
      <c r="D61" s="8" t="s">
        <v>305</v>
      </c>
      <c r="E61" s="8" t="s">
        <v>306</v>
      </c>
      <c r="F61" s="9"/>
      <c r="G61" s="347" t="s">
        <v>10</v>
      </c>
      <c r="H61" s="347"/>
      <c r="I61" s="8" t="s">
        <v>294</v>
      </c>
      <c r="J61" s="10" t="s">
        <v>306</v>
      </c>
    </row>
    <row r="62" spans="1:11" x14ac:dyDescent="0.2">
      <c r="A62" s="7"/>
      <c r="B62" s="11"/>
      <c r="C62" s="12"/>
      <c r="D62" s="13"/>
      <c r="E62" s="13"/>
      <c r="F62" s="9"/>
      <c r="G62" s="14"/>
      <c r="H62" s="12"/>
      <c r="I62" s="7"/>
      <c r="J62" s="15"/>
    </row>
    <row r="63" spans="1:11" x14ac:dyDescent="0.2">
      <c r="A63" s="7"/>
      <c r="B63" s="353" t="s">
        <v>41</v>
      </c>
      <c r="C63" s="347"/>
      <c r="D63" s="13"/>
      <c r="E63" s="13"/>
      <c r="F63" s="9"/>
      <c r="G63" s="347" t="s">
        <v>42</v>
      </c>
      <c r="H63" s="347"/>
      <c r="I63" s="16"/>
      <c r="J63" s="17"/>
    </row>
    <row r="64" spans="1:11" x14ac:dyDescent="0.2">
      <c r="A64" s="7"/>
      <c r="B64" s="18"/>
      <c r="C64" s="19"/>
      <c r="D64" s="13"/>
      <c r="E64" s="13"/>
      <c r="F64" s="9"/>
      <c r="G64" s="20"/>
      <c r="H64" s="19"/>
      <c r="I64" s="13"/>
      <c r="J64" s="21"/>
    </row>
    <row r="65" spans="1:10" x14ac:dyDescent="0.2">
      <c r="A65" s="7"/>
      <c r="B65" s="354" t="s">
        <v>43</v>
      </c>
      <c r="C65" s="348"/>
      <c r="D65" s="22">
        <v>1589175418.6700001</v>
      </c>
      <c r="E65" s="22">
        <v>1074919322.6199999</v>
      </c>
      <c r="F65" s="9"/>
      <c r="G65" s="348" t="s">
        <v>44</v>
      </c>
      <c r="H65" s="348"/>
      <c r="I65" s="22">
        <v>286864527.86000001</v>
      </c>
      <c r="J65" s="23">
        <v>433404767.41000003</v>
      </c>
    </row>
    <row r="66" spans="1:10" x14ac:dyDescent="0.2">
      <c r="A66" s="7"/>
      <c r="B66" s="354" t="s">
        <v>45</v>
      </c>
      <c r="C66" s="348"/>
      <c r="D66" s="22">
        <v>26050934.530000001</v>
      </c>
      <c r="E66" s="22">
        <v>20944246.719999999</v>
      </c>
      <c r="F66" s="9"/>
      <c r="G66" s="348" t="s">
        <v>46</v>
      </c>
      <c r="H66" s="348"/>
      <c r="I66" s="22">
        <v>0</v>
      </c>
      <c r="J66" s="23">
        <v>0</v>
      </c>
    </row>
    <row r="67" spans="1:10" x14ac:dyDescent="0.2">
      <c r="A67" s="7"/>
      <c r="B67" s="354" t="s">
        <v>47</v>
      </c>
      <c r="C67" s="348"/>
      <c r="D67" s="22">
        <v>183367580.31999999</v>
      </c>
      <c r="E67" s="22">
        <v>87668676.930000007</v>
      </c>
      <c r="F67" s="9"/>
      <c r="G67" s="348" t="s">
        <v>48</v>
      </c>
      <c r="H67" s="348"/>
      <c r="I67" s="22">
        <v>20858788.890000001</v>
      </c>
      <c r="J67" s="23">
        <v>19016960.390000001</v>
      </c>
    </row>
    <row r="68" spans="1:10" x14ac:dyDescent="0.2">
      <c r="A68" s="7"/>
      <c r="B68" s="354" t="s">
        <v>49</v>
      </c>
      <c r="C68" s="348"/>
      <c r="D68" s="22">
        <v>0</v>
      </c>
      <c r="E68" s="22">
        <v>0</v>
      </c>
      <c r="F68" s="9"/>
      <c r="G68" s="348" t="s">
        <v>50</v>
      </c>
      <c r="H68" s="348"/>
      <c r="I68" s="22">
        <v>0</v>
      </c>
      <c r="J68" s="23">
        <v>0</v>
      </c>
    </row>
    <row r="69" spans="1:10" x14ac:dyDescent="0.2">
      <c r="A69" s="7"/>
      <c r="B69" s="354" t="s">
        <v>51</v>
      </c>
      <c r="C69" s="348"/>
      <c r="D69" s="22">
        <v>0</v>
      </c>
      <c r="E69" s="22">
        <v>0</v>
      </c>
      <c r="F69" s="9"/>
      <c r="G69" s="348" t="s">
        <v>52</v>
      </c>
      <c r="H69" s="348"/>
      <c r="I69" s="22">
        <v>0</v>
      </c>
      <c r="J69" s="23">
        <v>0</v>
      </c>
    </row>
    <row r="70" spans="1:10" x14ac:dyDescent="0.2">
      <c r="A70" s="7"/>
      <c r="B70" s="351" t="s">
        <v>53</v>
      </c>
      <c r="C70" s="352"/>
      <c r="D70" s="22">
        <v>-1551514.67</v>
      </c>
      <c r="E70" s="22">
        <v>-1551514.67</v>
      </c>
      <c r="F70" s="9"/>
      <c r="G70" s="348" t="s">
        <v>54</v>
      </c>
      <c r="H70" s="348"/>
      <c r="I70" s="309">
        <v>1978799.16</v>
      </c>
      <c r="J70" s="23">
        <v>1583678.57</v>
      </c>
    </row>
    <row r="71" spans="1:10" x14ac:dyDescent="0.2">
      <c r="A71" s="7"/>
      <c r="B71" s="354" t="s">
        <v>55</v>
      </c>
      <c r="C71" s="348"/>
      <c r="D71" s="22">
        <v>0</v>
      </c>
      <c r="E71" s="22">
        <v>0</v>
      </c>
      <c r="F71" s="9"/>
      <c r="G71" s="348" t="s">
        <v>56</v>
      </c>
      <c r="H71" s="348"/>
      <c r="I71" s="22">
        <v>0</v>
      </c>
      <c r="J71" s="23">
        <v>0</v>
      </c>
    </row>
    <row r="72" spans="1:10" x14ac:dyDescent="0.2">
      <c r="A72" s="7"/>
      <c r="B72" s="24"/>
      <c r="C72" s="300"/>
      <c r="D72" s="26"/>
      <c r="E72" s="26"/>
      <c r="F72" s="9"/>
      <c r="G72" s="348" t="s">
        <v>57</v>
      </c>
      <c r="H72" s="348"/>
      <c r="I72" s="22">
        <v>3234146.65</v>
      </c>
      <c r="J72" s="23">
        <v>114805.14</v>
      </c>
    </row>
    <row r="73" spans="1:10" x14ac:dyDescent="0.2">
      <c r="A73" s="7"/>
      <c r="B73" s="353" t="s">
        <v>58</v>
      </c>
      <c r="C73" s="347"/>
      <c r="D73" s="16">
        <v>1797042418.8499999</v>
      </c>
      <c r="E73" s="16">
        <v>1181980731.5999999</v>
      </c>
      <c r="F73" s="27"/>
      <c r="G73" s="347" t="s">
        <v>59</v>
      </c>
      <c r="H73" s="347"/>
      <c r="I73" s="16">
        <v>312936262.56</v>
      </c>
      <c r="J73" s="28">
        <v>454120211.50999999</v>
      </c>
    </row>
    <row r="74" spans="1:10" x14ac:dyDescent="0.2">
      <c r="A74" s="7"/>
      <c r="B74" s="11"/>
      <c r="C74" s="299"/>
      <c r="D74" s="30"/>
      <c r="E74" s="30"/>
      <c r="F74" s="27"/>
      <c r="G74" s="7"/>
      <c r="H74" s="7"/>
      <c r="I74" s="7"/>
      <c r="J74" s="15"/>
    </row>
    <row r="75" spans="1:10" x14ac:dyDescent="0.2">
      <c r="A75" s="7"/>
      <c r="B75" s="353" t="s">
        <v>60</v>
      </c>
      <c r="C75" s="347"/>
      <c r="D75" s="31"/>
      <c r="E75" s="31"/>
      <c r="F75" s="9"/>
      <c r="G75" s="347" t="s">
        <v>61</v>
      </c>
      <c r="H75" s="347"/>
      <c r="I75" s="31"/>
      <c r="J75" s="32"/>
    </row>
    <row r="76" spans="1:10" x14ac:dyDescent="0.2">
      <c r="A76" s="7"/>
      <c r="B76" s="24"/>
      <c r="C76" s="33"/>
      <c r="D76" s="26"/>
      <c r="E76" s="26"/>
      <c r="F76" s="9"/>
      <c r="G76" s="33"/>
      <c r="H76" s="300"/>
      <c r="I76" s="26"/>
      <c r="J76" s="34"/>
    </row>
    <row r="77" spans="1:10" x14ac:dyDescent="0.2">
      <c r="A77" s="7"/>
      <c r="B77" s="351" t="s">
        <v>62</v>
      </c>
      <c r="C77" s="352"/>
      <c r="D77" s="22">
        <v>235278111.94</v>
      </c>
      <c r="E77" s="22">
        <v>133602325.23999999</v>
      </c>
      <c r="F77" s="9"/>
      <c r="G77" s="348" t="s">
        <v>63</v>
      </c>
      <c r="H77" s="348"/>
      <c r="I77" s="22">
        <v>0</v>
      </c>
      <c r="J77" s="23">
        <v>0</v>
      </c>
    </row>
    <row r="78" spans="1:10" x14ac:dyDescent="0.2">
      <c r="A78" s="7"/>
      <c r="B78" s="351" t="s">
        <v>64</v>
      </c>
      <c r="C78" s="352"/>
      <c r="D78" s="22">
        <v>0</v>
      </c>
      <c r="E78" s="22">
        <v>0</v>
      </c>
      <c r="F78" s="9"/>
      <c r="G78" s="348" t="s">
        <v>65</v>
      </c>
      <c r="H78" s="348"/>
      <c r="I78" s="22">
        <v>0</v>
      </c>
      <c r="J78" s="23">
        <v>0</v>
      </c>
    </row>
    <row r="79" spans="1:10" x14ac:dyDescent="0.2">
      <c r="A79" s="7"/>
      <c r="B79" s="351" t="s">
        <v>66</v>
      </c>
      <c r="C79" s="352"/>
      <c r="D79" s="22">
        <v>13750326927.74</v>
      </c>
      <c r="E79" s="22">
        <v>13335206914.459999</v>
      </c>
      <c r="F79" s="9"/>
      <c r="G79" s="352" t="s">
        <v>67</v>
      </c>
      <c r="H79" s="352"/>
      <c r="I79" s="22">
        <v>2047632725.5599999</v>
      </c>
      <c r="J79" s="23">
        <v>2023042292.49</v>
      </c>
    </row>
    <row r="80" spans="1:10" x14ac:dyDescent="0.2">
      <c r="A80" s="7"/>
      <c r="B80" s="351" t="s">
        <v>68</v>
      </c>
      <c r="C80" s="352"/>
      <c r="D80" s="22">
        <v>986175595.71000004</v>
      </c>
      <c r="E80" s="22">
        <v>941821010.38</v>
      </c>
      <c r="F80" s="9"/>
      <c r="G80" s="348" t="s">
        <v>69</v>
      </c>
      <c r="H80" s="348"/>
      <c r="I80" s="22">
        <v>0</v>
      </c>
      <c r="J80" s="23">
        <v>0</v>
      </c>
    </row>
    <row r="81" spans="1:10" x14ac:dyDescent="0.2">
      <c r="A81" s="7"/>
      <c r="B81" s="351" t="s">
        <v>70</v>
      </c>
      <c r="C81" s="352"/>
      <c r="D81" s="22">
        <v>74260213.859999999</v>
      </c>
      <c r="E81" s="22">
        <v>73301334.659999996</v>
      </c>
      <c r="F81" s="9"/>
      <c r="G81" s="348" t="s">
        <v>71</v>
      </c>
      <c r="H81" s="348"/>
      <c r="I81" s="22">
        <v>15240957.630000001</v>
      </c>
      <c r="J81" s="23">
        <v>15240957.630000001</v>
      </c>
    </row>
    <row r="82" spans="1:10" x14ac:dyDescent="0.2">
      <c r="A82" s="7"/>
      <c r="B82" s="351" t="s">
        <v>72</v>
      </c>
      <c r="C82" s="352"/>
      <c r="D82" s="22">
        <v>-507592276.49000001</v>
      </c>
      <c r="E82" s="22">
        <v>-439349376.60000002</v>
      </c>
      <c r="F82" s="9"/>
      <c r="G82" s="348" t="s">
        <v>73</v>
      </c>
      <c r="H82" s="348"/>
      <c r="I82" s="22">
        <v>0</v>
      </c>
      <c r="J82" s="23">
        <v>0</v>
      </c>
    </row>
    <row r="83" spans="1:10" x14ac:dyDescent="0.2">
      <c r="A83" s="7"/>
      <c r="B83" s="351" t="s">
        <v>74</v>
      </c>
      <c r="C83" s="352"/>
      <c r="D83" s="22">
        <v>69568606.769999996</v>
      </c>
      <c r="E83" s="22">
        <v>58936396.07</v>
      </c>
      <c r="F83" s="9"/>
      <c r="G83" s="347" t="s">
        <v>75</v>
      </c>
      <c r="H83" s="347"/>
      <c r="I83" s="16">
        <v>2062873683.1900001</v>
      </c>
      <c r="J83" s="28">
        <v>2038283250.1200001</v>
      </c>
    </row>
    <row r="84" spans="1:10" x14ac:dyDescent="0.2">
      <c r="A84" s="7"/>
      <c r="B84" s="351" t="s">
        <v>76</v>
      </c>
      <c r="C84" s="352"/>
      <c r="D84" s="22">
        <v>0</v>
      </c>
      <c r="E84" s="22">
        <v>0</v>
      </c>
      <c r="F84" s="9"/>
      <c r="G84" s="7"/>
      <c r="H84" s="7"/>
      <c r="I84" s="7"/>
      <c r="J84" s="15"/>
    </row>
    <row r="85" spans="1:10" x14ac:dyDescent="0.2">
      <c r="A85" s="7"/>
      <c r="B85" s="351" t="s">
        <v>77</v>
      </c>
      <c r="C85" s="352"/>
      <c r="D85" s="22">
        <v>1103899684</v>
      </c>
      <c r="E85" s="22">
        <v>1103899684</v>
      </c>
      <c r="F85" s="9"/>
      <c r="G85" s="347" t="s">
        <v>78</v>
      </c>
      <c r="H85" s="347"/>
      <c r="I85" s="16">
        <v>2375809945.75</v>
      </c>
      <c r="J85" s="28">
        <v>2492403461.6300001</v>
      </c>
    </row>
    <row r="86" spans="1:10" x14ac:dyDescent="0.2">
      <c r="A86" s="7"/>
      <c r="B86" s="35"/>
      <c r="C86" s="301"/>
      <c r="D86" s="37"/>
      <c r="E86" s="37"/>
      <c r="F86" s="9"/>
      <c r="G86" s="7"/>
      <c r="H86" s="7"/>
      <c r="I86" s="7"/>
      <c r="J86" s="15"/>
    </row>
    <row r="87" spans="1:10" x14ac:dyDescent="0.2">
      <c r="A87" s="7"/>
      <c r="B87" s="349" t="s">
        <v>79</v>
      </c>
      <c r="C87" s="350"/>
      <c r="D87" s="38">
        <v>15711916863.530001</v>
      </c>
      <c r="E87" s="38">
        <v>15207418288.209997</v>
      </c>
      <c r="F87" s="27"/>
      <c r="G87" s="347" t="s">
        <v>17</v>
      </c>
      <c r="H87" s="347"/>
      <c r="I87" s="30"/>
      <c r="J87" s="39"/>
    </row>
    <row r="88" spans="1:10" x14ac:dyDescent="0.2">
      <c r="A88" s="7"/>
      <c r="B88" s="35"/>
      <c r="C88" s="40"/>
      <c r="D88" s="37"/>
      <c r="E88" s="37"/>
      <c r="F88" s="9"/>
      <c r="G88" s="347" t="s">
        <v>80</v>
      </c>
      <c r="H88" s="347"/>
      <c r="I88" s="16">
        <v>0</v>
      </c>
      <c r="J88" s="28">
        <v>0</v>
      </c>
    </row>
    <row r="89" spans="1:10" x14ac:dyDescent="0.2">
      <c r="A89" s="7"/>
      <c r="B89" s="349" t="s">
        <v>81</v>
      </c>
      <c r="C89" s="350"/>
      <c r="D89" s="38">
        <v>17508959282.380001</v>
      </c>
      <c r="E89" s="38">
        <v>16389399019.809998</v>
      </c>
      <c r="F89" s="9"/>
      <c r="G89" s="348" t="s">
        <v>82</v>
      </c>
      <c r="H89" s="348"/>
      <c r="I89" s="22">
        <v>0</v>
      </c>
      <c r="J89" s="23">
        <v>0</v>
      </c>
    </row>
    <row r="90" spans="1:10" x14ac:dyDescent="0.2">
      <c r="A90" s="7"/>
      <c r="B90" s="24"/>
      <c r="C90" s="33"/>
      <c r="D90" s="26"/>
      <c r="E90" s="26"/>
      <c r="F90" s="9"/>
      <c r="G90" s="348" t="s">
        <v>83</v>
      </c>
      <c r="H90" s="348"/>
      <c r="I90" s="22">
        <v>0</v>
      </c>
      <c r="J90" s="23">
        <v>0</v>
      </c>
    </row>
    <row r="91" spans="1:10" x14ac:dyDescent="0.2">
      <c r="A91" s="7"/>
      <c r="B91" s="24"/>
      <c r="C91" s="33"/>
      <c r="D91" s="41"/>
      <c r="E91" s="41"/>
      <c r="F91" s="9"/>
      <c r="G91" s="348" t="s">
        <v>84</v>
      </c>
      <c r="H91" s="348"/>
      <c r="I91" s="22">
        <v>0</v>
      </c>
      <c r="J91" s="23">
        <v>0</v>
      </c>
    </row>
    <row r="92" spans="1:10" x14ac:dyDescent="0.2">
      <c r="A92" s="7"/>
      <c r="B92" s="24"/>
      <c r="C92" s="33"/>
      <c r="D92" s="41"/>
      <c r="E92" s="41"/>
      <c r="F92" s="9"/>
      <c r="G92" s="7"/>
      <c r="H92" s="7"/>
      <c r="I92" s="7"/>
      <c r="J92" s="15"/>
    </row>
    <row r="93" spans="1:10" x14ac:dyDescent="0.2">
      <c r="A93" s="7"/>
      <c r="B93" s="24"/>
      <c r="C93" s="42"/>
      <c r="D93" s="42"/>
      <c r="E93" s="41"/>
      <c r="F93" s="9"/>
      <c r="G93" s="347" t="s">
        <v>85</v>
      </c>
      <c r="H93" s="347"/>
      <c r="I93" s="16">
        <v>15133149336.630001</v>
      </c>
      <c r="J93" s="28">
        <v>13896995558.18</v>
      </c>
    </row>
    <row r="94" spans="1:10" x14ac:dyDescent="0.2">
      <c r="A94" s="7"/>
      <c r="B94" s="24"/>
      <c r="C94" s="42"/>
      <c r="D94" s="42"/>
      <c r="E94" s="41"/>
      <c r="F94" s="9"/>
      <c r="G94" s="348" t="s">
        <v>86</v>
      </c>
      <c r="H94" s="348"/>
      <c r="I94" s="22">
        <v>1231915880.6300001</v>
      </c>
      <c r="J94" s="23">
        <v>1058821329.8000011</v>
      </c>
    </row>
    <row r="95" spans="1:10" x14ac:dyDescent="0.2">
      <c r="A95" s="7"/>
      <c r="B95" s="24"/>
      <c r="C95" s="42"/>
      <c r="D95" s="42"/>
      <c r="E95" s="41"/>
      <c r="F95" s="9"/>
      <c r="G95" s="348" t="s">
        <v>87</v>
      </c>
      <c r="H95" s="348"/>
      <c r="I95" s="22">
        <v>2769834381.0699997</v>
      </c>
      <c r="J95" s="23">
        <v>1711013051.27</v>
      </c>
    </row>
    <row r="96" spans="1:10" x14ac:dyDescent="0.2">
      <c r="A96" s="7"/>
      <c r="B96" s="24"/>
      <c r="C96" s="42"/>
      <c r="D96" s="42"/>
      <c r="E96" s="41"/>
      <c r="F96" s="9"/>
      <c r="G96" s="348" t="s">
        <v>88</v>
      </c>
      <c r="H96" s="348"/>
      <c r="I96" s="22">
        <v>2847515156.4099998</v>
      </c>
      <c r="J96" s="23">
        <v>2847394168.5999999</v>
      </c>
    </row>
    <row r="97" spans="1:10" x14ac:dyDescent="0.2">
      <c r="A97" s="7"/>
      <c r="B97" s="24"/>
      <c r="C97" s="42"/>
      <c r="D97" s="42"/>
      <c r="E97" s="41"/>
      <c r="F97" s="9"/>
      <c r="G97" s="300" t="s">
        <v>89</v>
      </c>
      <c r="H97" s="300"/>
      <c r="I97" s="22">
        <v>0</v>
      </c>
      <c r="J97" s="23">
        <v>0</v>
      </c>
    </row>
    <row r="98" spans="1:10" x14ac:dyDescent="0.2">
      <c r="A98" s="7"/>
      <c r="B98" s="24"/>
      <c r="C98" s="42"/>
      <c r="D98" s="42"/>
      <c r="E98" s="41"/>
      <c r="F98" s="9"/>
      <c r="G98" s="348" t="s">
        <v>90</v>
      </c>
      <c r="H98" s="348"/>
      <c r="I98" s="22">
        <v>8283883918.5200005</v>
      </c>
      <c r="J98" s="23">
        <v>8279767008.5100002</v>
      </c>
    </row>
    <row r="99" spans="1:10" x14ac:dyDescent="0.2">
      <c r="A99" s="7"/>
      <c r="B99" s="24"/>
      <c r="C99" s="33"/>
      <c r="D99" s="41"/>
      <c r="E99" s="41"/>
      <c r="F99" s="9"/>
      <c r="G99" s="33"/>
      <c r="H99" s="43"/>
      <c r="I99" s="26"/>
      <c r="J99" s="34"/>
    </row>
    <row r="100" spans="1:10" x14ac:dyDescent="0.2">
      <c r="A100" s="7"/>
      <c r="B100" s="24"/>
      <c r="C100" s="33"/>
      <c r="D100" s="41"/>
      <c r="E100" s="41"/>
      <c r="F100" s="9"/>
      <c r="G100" s="347" t="s">
        <v>91</v>
      </c>
      <c r="H100" s="347"/>
      <c r="I100" s="16">
        <v>0</v>
      </c>
      <c r="J100" s="28">
        <v>0</v>
      </c>
    </row>
    <row r="101" spans="1:10" x14ac:dyDescent="0.2">
      <c r="A101" s="7"/>
      <c r="B101" s="24"/>
      <c r="C101" s="33"/>
      <c r="D101" s="41"/>
      <c r="E101" s="41"/>
      <c r="F101" s="9"/>
      <c r="G101" s="33"/>
      <c r="H101" s="43"/>
      <c r="I101" s="26"/>
      <c r="J101" s="34"/>
    </row>
    <row r="102" spans="1:10" x14ac:dyDescent="0.2">
      <c r="A102" s="7"/>
      <c r="B102" s="24"/>
      <c r="C102" s="33"/>
      <c r="D102" s="41"/>
      <c r="E102" s="41"/>
      <c r="F102" s="9"/>
      <c r="G102" s="348" t="s">
        <v>92</v>
      </c>
      <c r="H102" s="348"/>
      <c r="I102" s="22">
        <v>0</v>
      </c>
      <c r="J102" s="23">
        <v>0</v>
      </c>
    </row>
    <row r="103" spans="1:10" x14ac:dyDescent="0.2">
      <c r="A103" s="7"/>
      <c r="B103" s="24"/>
      <c r="C103" s="33"/>
      <c r="D103" s="41"/>
      <c r="E103" s="41"/>
      <c r="F103" s="9"/>
      <c r="G103" s="348" t="s">
        <v>93</v>
      </c>
      <c r="H103" s="348"/>
      <c r="I103" s="22">
        <v>0</v>
      </c>
      <c r="J103" s="23">
        <v>0</v>
      </c>
    </row>
    <row r="104" spans="1:10" x14ac:dyDescent="0.2">
      <c r="A104" s="7"/>
      <c r="B104" s="24"/>
      <c r="C104" s="33"/>
      <c r="D104" s="41"/>
      <c r="E104" s="41"/>
      <c r="F104" s="9"/>
      <c r="G104" s="33"/>
      <c r="H104" s="44"/>
      <c r="I104" s="26"/>
      <c r="J104" s="34"/>
    </row>
    <row r="105" spans="1:10" x14ac:dyDescent="0.2">
      <c r="A105" s="7"/>
      <c r="B105" s="24"/>
      <c r="C105" s="33"/>
      <c r="D105" s="41"/>
      <c r="E105" s="41"/>
      <c r="F105" s="9"/>
      <c r="G105" s="347" t="s">
        <v>94</v>
      </c>
      <c r="H105" s="347"/>
      <c r="I105" s="16">
        <v>15133149336.630001</v>
      </c>
      <c r="J105" s="28">
        <v>13896995558.18</v>
      </c>
    </row>
    <row r="106" spans="1:10" x14ac:dyDescent="0.2">
      <c r="A106" s="7"/>
      <c r="B106" s="24"/>
      <c r="C106" s="33"/>
      <c r="D106" s="41"/>
      <c r="E106" s="41"/>
      <c r="F106" s="9"/>
      <c r="G106" s="33"/>
      <c r="H106" s="43"/>
      <c r="I106" s="26"/>
      <c r="J106" s="34"/>
    </row>
    <row r="107" spans="1:10" x14ac:dyDescent="0.2">
      <c r="A107" s="7"/>
      <c r="B107" s="24"/>
      <c r="C107" s="33"/>
      <c r="D107" s="41"/>
      <c r="E107" s="41"/>
      <c r="F107" s="9"/>
      <c r="G107" s="347" t="s">
        <v>95</v>
      </c>
      <c r="H107" s="347"/>
      <c r="I107" s="16">
        <v>17508959282.380001</v>
      </c>
      <c r="J107" s="28">
        <v>16389399019.810001</v>
      </c>
    </row>
    <row r="108" spans="1:10" x14ac:dyDescent="0.2">
      <c r="A108" s="7"/>
      <c r="B108" s="45"/>
      <c r="C108" s="46"/>
      <c r="D108" s="46"/>
      <c r="E108" s="46"/>
      <c r="F108" s="47"/>
      <c r="G108" s="46"/>
      <c r="H108" s="46"/>
      <c r="I108" s="46"/>
      <c r="J108" s="48"/>
    </row>
    <row r="109" spans="1:10" x14ac:dyDescent="0.2">
      <c r="B109" s="43" t="s">
        <v>242</v>
      </c>
      <c r="C109" s="49"/>
      <c r="D109" s="50"/>
      <c r="E109" s="50"/>
      <c r="F109" s="9"/>
      <c r="G109" s="51"/>
      <c r="H109" s="49"/>
      <c r="I109" s="50"/>
      <c r="J109" s="50"/>
    </row>
  </sheetData>
  <mergeCells count="120"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57:J57"/>
    <mergeCell ref="B58:J58"/>
    <mergeCell ref="B59:J59"/>
    <mergeCell ref="B61:C61"/>
    <mergeCell ref="G61:H61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67:C67"/>
    <mergeCell ref="G67:H67"/>
    <mergeCell ref="B68:C68"/>
    <mergeCell ref="G68:H68"/>
    <mergeCell ref="B69:C69"/>
    <mergeCell ref="G69:H69"/>
    <mergeCell ref="B63:C63"/>
    <mergeCell ref="G63:H63"/>
    <mergeCell ref="B65:C65"/>
    <mergeCell ref="G65:H65"/>
    <mergeCell ref="B66:C66"/>
    <mergeCell ref="G66:H66"/>
    <mergeCell ref="B73:C73"/>
    <mergeCell ref="G73:H73"/>
    <mergeCell ref="B75:C75"/>
    <mergeCell ref="G75:H75"/>
    <mergeCell ref="B77:C77"/>
    <mergeCell ref="G77:H77"/>
    <mergeCell ref="B70:C70"/>
    <mergeCell ref="G70:H70"/>
    <mergeCell ref="B71:C71"/>
    <mergeCell ref="G71:H71"/>
    <mergeCell ref="G72:H72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G88:H88"/>
    <mergeCell ref="B89:C89"/>
    <mergeCell ref="G89:H89"/>
    <mergeCell ref="G90:H90"/>
    <mergeCell ref="G91:H91"/>
    <mergeCell ref="B84:C84"/>
    <mergeCell ref="B85:C85"/>
    <mergeCell ref="G85:H85"/>
    <mergeCell ref="B87:C87"/>
    <mergeCell ref="G87:H87"/>
    <mergeCell ref="G100:H100"/>
    <mergeCell ref="G102:H102"/>
    <mergeCell ref="G103:H103"/>
    <mergeCell ref="G105:H105"/>
    <mergeCell ref="G107:H107"/>
    <mergeCell ref="G93:H93"/>
    <mergeCell ref="G94:H94"/>
    <mergeCell ref="G95:H95"/>
    <mergeCell ref="G96:H96"/>
    <mergeCell ref="G98:H98"/>
  </mergeCells>
  <pageMargins left="0.25" right="0.25" top="0.75" bottom="0.75" header="0.3" footer="0.3"/>
  <pageSetup scale="66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137"/>
  <sheetViews>
    <sheetView showGridLines="0" topLeftCell="A94" zoomScale="110" zoomScaleNormal="110" zoomScalePageLayoutView="115" workbookViewId="0">
      <selection activeCell="G44" sqref="G44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16.7109375" style="54" customWidth="1"/>
    <col min="8" max="8" width="2" style="54" customWidth="1"/>
    <col min="9" max="16384" width="11.42578125" style="54"/>
  </cols>
  <sheetData>
    <row r="1" spans="2:7" ht="14.25" customHeight="1" x14ac:dyDescent="0.2">
      <c r="B1" s="375" t="s">
        <v>38</v>
      </c>
      <c r="C1" s="376"/>
      <c r="D1" s="376"/>
      <c r="E1" s="376"/>
      <c r="F1" s="376"/>
      <c r="G1" s="377"/>
    </row>
    <row r="2" spans="2:7" ht="14.25" customHeight="1" x14ac:dyDescent="0.2">
      <c r="B2" s="378" t="s">
        <v>145</v>
      </c>
      <c r="C2" s="379"/>
      <c r="D2" s="379"/>
      <c r="E2" s="379"/>
      <c r="F2" s="379"/>
      <c r="G2" s="380"/>
    </row>
    <row r="3" spans="2:7" ht="14.25" customHeight="1" x14ac:dyDescent="0.2">
      <c r="B3" s="381" t="s">
        <v>316</v>
      </c>
      <c r="C3" s="382"/>
      <c r="D3" s="382"/>
      <c r="E3" s="382"/>
      <c r="F3" s="382"/>
      <c r="G3" s="383"/>
    </row>
    <row r="4" spans="2:7" s="57" customFormat="1" x14ac:dyDescent="0.2">
      <c r="B4" s="254"/>
      <c r="C4" s="255"/>
      <c r="D4" s="255"/>
      <c r="E4" s="255"/>
      <c r="F4" s="56">
        <v>2018</v>
      </c>
      <c r="G4" s="271">
        <v>2017</v>
      </c>
    </row>
    <row r="5" spans="2:7" x14ac:dyDescent="0.2">
      <c r="B5" s="364" t="s">
        <v>21</v>
      </c>
      <c r="C5" s="365"/>
      <c r="D5" s="365"/>
      <c r="E5" s="365"/>
      <c r="F5" s="333"/>
      <c r="G5" s="256"/>
    </row>
    <row r="6" spans="2:7" s="61" customFormat="1" ht="28.35" customHeight="1" x14ac:dyDescent="0.25">
      <c r="B6" s="364" t="s">
        <v>146</v>
      </c>
      <c r="C6" s="365"/>
      <c r="D6" s="365"/>
      <c r="E6" s="365"/>
      <c r="F6" s="293">
        <v>1853165714.5999999</v>
      </c>
      <c r="G6" s="336">
        <v>1609681336.5999999</v>
      </c>
    </row>
    <row r="7" spans="2:7" ht="12" customHeight="1" x14ac:dyDescent="0.2">
      <c r="B7" s="332"/>
      <c r="C7" s="371" t="s">
        <v>147</v>
      </c>
      <c r="D7" s="371"/>
      <c r="E7" s="371"/>
      <c r="F7" s="281">
        <v>1375276065.3099999</v>
      </c>
      <c r="G7" s="286">
        <v>1265536550.1199999</v>
      </c>
    </row>
    <row r="8" spans="2:7" ht="12" customHeight="1" x14ac:dyDescent="0.2">
      <c r="B8" s="332"/>
      <c r="C8" s="371" t="s">
        <v>148</v>
      </c>
      <c r="D8" s="371"/>
      <c r="E8" s="371"/>
      <c r="F8" s="281">
        <v>0</v>
      </c>
      <c r="G8" s="286">
        <v>0</v>
      </c>
    </row>
    <row r="9" spans="2:7" ht="12" customHeight="1" x14ac:dyDescent="0.2">
      <c r="B9" s="332"/>
      <c r="C9" s="371" t="s">
        <v>149</v>
      </c>
      <c r="D9" s="371"/>
      <c r="E9" s="371"/>
      <c r="F9" s="281">
        <v>0</v>
      </c>
      <c r="G9" s="286">
        <v>0</v>
      </c>
    </row>
    <row r="10" spans="2:7" x14ac:dyDescent="0.2">
      <c r="B10" s="332"/>
      <c r="C10" s="371" t="s">
        <v>150</v>
      </c>
      <c r="D10" s="371"/>
      <c r="E10" s="371"/>
      <c r="F10" s="281">
        <v>164326225.56999999</v>
      </c>
      <c r="G10" s="286">
        <v>159399943.71000001</v>
      </c>
    </row>
    <row r="11" spans="2:7" ht="15.6" customHeight="1" x14ac:dyDescent="0.2">
      <c r="B11" s="332"/>
      <c r="C11" s="371" t="s">
        <v>205</v>
      </c>
      <c r="D11" s="371"/>
      <c r="E11" s="371"/>
      <c r="F11" s="281">
        <v>91626713.829999998</v>
      </c>
      <c r="G11" s="286">
        <v>91978127.450000003</v>
      </c>
    </row>
    <row r="12" spans="2:7" ht="12" customHeight="1" x14ac:dyDescent="0.2">
      <c r="B12" s="332"/>
      <c r="C12" s="371" t="s">
        <v>152</v>
      </c>
      <c r="D12" s="371"/>
      <c r="E12" s="371"/>
      <c r="F12" s="281">
        <v>221936709.88999999</v>
      </c>
      <c r="G12" s="286">
        <v>92766715.319999993</v>
      </c>
    </row>
    <row r="13" spans="2:7" ht="12" customHeight="1" x14ac:dyDescent="0.2">
      <c r="B13" s="332"/>
      <c r="C13" s="371" t="s">
        <v>153</v>
      </c>
      <c r="D13" s="371"/>
      <c r="E13" s="371"/>
      <c r="F13" s="281">
        <v>0</v>
      </c>
      <c r="G13" s="286">
        <v>0</v>
      </c>
    </row>
    <row r="14" spans="2:7" ht="23.45" customHeight="1" x14ac:dyDescent="0.2">
      <c r="B14" s="335"/>
      <c r="C14" s="366" t="s">
        <v>154</v>
      </c>
      <c r="D14" s="366"/>
      <c r="E14" s="366"/>
      <c r="F14" s="282">
        <v>0</v>
      </c>
      <c r="G14" s="286">
        <v>0</v>
      </c>
    </row>
    <row r="15" spans="2:7" x14ac:dyDescent="0.2">
      <c r="B15" s="367" t="s">
        <v>155</v>
      </c>
      <c r="C15" s="368"/>
      <c r="D15" s="368"/>
      <c r="E15" s="368"/>
      <c r="F15" s="283">
        <v>1738045403.3399999</v>
      </c>
      <c r="G15" s="287">
        <v>1645878085.1399999</v>
      </c>
    </row>
    <row r="16" spans="2:7" x14ac:dyDescent="0.2">
      <c r="B16" s="335"/>
      <c r="C16" s="366" t="s">
        <v>156</v>
      </c>
      <c r="D16" s="366"/>
      <c r="E16" s="366"/>
      <c r="F16" s="282">
        <v>1565017600.0699999</v>
      </c>
      <c r="G16" s="288">
        <v>1461148275.01</v>
      </c>
    </row>
    <row r="17" spans="1:7" x14ac:dyDescent="0.2">
      <c r="B17" s="335"/>
      <c r="C17" s="366" t="s">
        <v>157</v>
      </c>
      <c r="D17" s="366"/>
      <c r="E17" s="366"/>
      <c r="F17" s="282">
        <v>173027803.27000001</v>
      </c>
      <c r="G17" s="288">
        <v>184729810.13</v>
      </c>
    </row>
    <row r="18" spans="1:7" x14ac:dyDescent="0.2">
      <c r="B18" s="367" t="s">
        <v>158</v>
      </c>
      <c r="C18" s="368"/>
      <c r="D18" s="368"/>
      <c r="E18" s="368"/>
      <c r="F18" s="283">
        <v>247708.69</v>
      </c>
      <c r="G18" s="287">
        <v>396045.05</v>
      </c>
    </row>
    <row r="19" spans="1:7" ht="12.75" customHeight="1" x14ac:dyDescent="0.25">
      <c r="A19" s="251"/>
      <c r="B19" s="335"/>
      <c r="C19" s="366" t="s">
        <v>159</v>
      </c>
      <c r="D19" s="366"/>
      <c r="E19" s="366"/>
      <c r="F19" s="282">
        <v>0</v>
      </c>
      <c r="G19" s="288">
        <v>0</v>
      </c>
    </row>
    <row r="20" spans="1:7" x14ac:dyDescent="0.2">
      <c r="B20" s="335"/>
      <c r="C20" s="366" t="s">
        <v>160</v>
      </c>
      <c r="D20" s="366"/>
      <c r="E20" s="366"/>
      <c r="F20" s="282">
        <v>0</v>
      </c>
      <c r="G20" s="288">
        <v>0</v>
      </c>
    </row>
    <row r="21" spans="1:7" x14ac:dyDescent="0.2">
      <c r="B21" s="335"/>
      <c r="C21" s="366" t="s">
        <v>161</v>
      </c>
      <c r="D21" s="366"/>
      <c r="E21" s="366"/>
      <c r="F21" s="282">
        <v>0</v>
      </c>
      <c r="G21" s="288">
        <v>0</v>
      </c>
    </row>
    <row r="22" spans="1:7" x14ac:dyDescent="0.2">
      <c r="B22" s="335"/>
      <c r="C22" s="366" t="s">
        <v>162</v>
      </c>
      <c r="D22" s="366"/>
      <c r="E22" s="366"/>
      <c r="F22" s="282">
        <v>0</v>
      </c>
      <c r="G22" s="288">
        <v>0</v>
      </c>
    </row>
    <row r="23" spans="1:7" x14ac:dyDescent="0.2">
      <c r="B23" s="335"/>
      <c r="C23" s="366" t="s">
        <v>163</v>
      </c>
      <c r="D23" s="366"/>
      <c r="E23" s="366"/>
      <c r="F23" s="282">
        <v>247708.69</v>
      </c>
      <c r="G23" s="288">
        <v>396045.05</v>
      </c>
    </row>
    <row r="24" spans="1:7" x14ac:dyDescent="0.2">
      <c r="B24" s="335"/>
      <c r="C24" s="334"/>
      <c r="D24" s="334"/>
      <c r="E24" s="334"/>
      <c r="F24" s="282"/>
      <c r="G24" s="288"/>
    </row>
    <row r="25" spans="1:7" x14ac:dyDescent="0.2">
      <c r="B25" s="386" t="s">
        <v>164</v>
      </c>
      <c r="C25" s="387"/>
      <c r="D25" s="387"/>
      <c r="E25" s="387"/>
      <c r="F25" s="284">
        <v>3591458826.6300001</v>
      </c>
      <c r="G25" s="289">
        <v>3255955466.79</v>
      </c>
    </row>
    <row r="26" spans="1:7" x14ac:dyDescent="0.2">
      <c r="B26" s="335"/>
      <c r="C26" s="334"/>
      <c r="D26" s="334"/>
      <c r="E26" s="334"/>
      <c r="F26" s="282"/>
      <c r="G26" s="288"/>
    </row>
    <row r="27" spans="1:7" x14ac:dyDescent="0.2">
      <c r="B27" s="384" t="s">
        <v>165</v>
      </c>
      <c r="C27" s="385"/>
      <c r="D27" s="385"/>
      <c r="E27" s="385"/>
      <c r="F27" s="282"/>
      <c r="G27" s="288"/>
    </row>
    <row r="28" spans="1:7" x14ac:dyDescent="0.2">
      <c r="B28" s="367" t="s">
        <v>166</v>
      </c>
      <c r="C28" s="368"/>
      <c r="D28" s="368"/>
      <c r="E28" s="368"/>
      <c r="F28" s="283">
        <v>1775637733.1900001</v>
      </c>
      <c r="G28" s="287">
        <v>1602502368.21</v>
      </c>
    </row>
    <row r="29" spans="1:7" x14ac:dyDescent="0.2">
      <c r="B29" s="335"/>
      <c r="C29" s="366" t="s">
        <v>167</v>
      </c>
      <c r="D29" s="366"/>
      <c r="E29" s="366"/>
      <c r="F29" s="282">
        <v>835799488.99000001</v>
      </c>
      <c r="G29" s="288">
        <v>797723150.13</v>
      </c>
    </row>
    <row r="30" spans="1:7" x14ac:dyDescent="0.2">
      <c r="B30" s="335"/>
      <c r="C30" s="366" t="s">
        <v>168</v>
      </c>
      <c r="D30" s="366"/>
      <c r="E30" s="366"/>
      <c r="F30" s="282">
        <v>309253835.58999997</v>
      </c>
      <c r="G30" s="288">
        <v>212884940.46000001</v>
      </c>
    </row>
    <row r="31" spans="1:7" x14ac:dyDescent="0.2">
      <c r="B31" s="335"/>
      <c r="C31" s="366" t="s">
        <v>169</v>
      </c>
      <c r="D31" s="366"/>
      <c r="E31" s="366"/>
      <c r="F31" s="282">
        <v>630584408.61000001</v>
      </c>
      <c r="G31" s="288">
        <v>591894277.62</v>
      </c>
    </row>
    <row r="32" spans="1:7" x14ac:dyDescent="0.2">
      <c r="B32" s="367" t="s">
        <v>157</v>
      </c>
      <c r="C32" s="368"/>
      <c r="D32" s="368"/>
      <c r="E32" s="368"/>
      <c r="F32" s="283">
        <v>402942496.93000001</v>
      </c>
      <c r="G32" s="287">
        <v>257792003.41</v>
      </c>
    </row>
    <row r="33" spans="2:7" x14ac:dyDescent="0.2">
      <c r="B33" s="335"/>
      <c r="C33" s="366" t="s">
        <v>170</v>
      </c>
      <c r="D33" s="366"/>
      <c r="E33" s="366"/>
      <c r="F33" s="282">
        <v>0</v>
      </c>
      <c r="G33" s="288">
        <v>0</v>
      </c>
    </row>
    <row r="34" spans="2:7" x14ac:dyDescent="0.2">
      <c r="B34" s="335"/>
      <c r="C34" s="366" t="s">
        <v>171</v>
      </c>
      <c r="D34" s="366"/>
      <c r="E34" s="366"/>
      <c r="F34" s="282">
        <v>11949999.9</v>
      </c>
      <c r="G34" s="288">
        <v>10937499.960000001</v>
      </c>
    </row>
    <row r="35" spans="2:7" x14ac:dyDescent="0.2">
      <c r="B35" s="335"/>
      <c r="C35" s="366" t="s">
        <v>172</v>
      </c>
      <c r="D35" s="366"/>
      <c r="E35" s="366"/>
      <c r="F35" s="282">
        <v>0</v>
      </c>
      <c r="G35" s="288">
        <v>0</v>
      </c>
    </row>
    <row r="36" spans="2:7" x14ac:dyDescent="0.2">
      <c r="B36" s="335"/>
      <c r="C36" s="366" t="s">
        <v>173</v>
      </c>
      <c r="D36" s="366"/>
      <c r="E36" s="366"/>
      <c r="F36" s="282">
        <v>48190298.670000002</v>
      </c>
      <c r="G36" s="288">
        <v>9608940.0199999996</v>
      </c>
    </row>
    <row r="37" spans="2:7" x14ac:dyDescent="0.2">
      <c r="B37" s="335"/>
      <c r="C37" s="366" t="s">
        <v>174</v>
      </c>
      <c r="D37" s="366"/>
      <c r="E37" s="366"/>
      <c r="F37" s="282">
        <v>222802198.36000001</v>
      </c>
      <c r="G37" s="288">
        <v>207245563.43000001</v>
      </c>
    </row>
    <row r="38" spans="2:7" x14ac:dyDescent="0.2">
      <c r="B38" s="335"/>
      <c r="C38" s="366" t="s">
        <v>175</v>
      </c>
      <c r="D38" s="366"/>
      <c r="E38" s="366"/>
      <c r="F38" s="282">
        <v>120000000</v>
      </c>
      <c r="G38" s="288">
        <v>30000000</v>
      </c>
    </row>
    <row r="39" spans="2:7" x14ac:dyDescent="0.2">
      <c r="B39" s="335"/>
      <c r="C39" s="366" t="s">
        <v>176</v>
      </c>
      <c r="D39" s="366"/>
      <c r="E39" s="366"/>
      <c r="F39" s="282">
        <v>0</v>
      </c>
      <c r="G39" s="288">
        <v>0</v>
      </c>
    </row>
    <row r="40" spans="2:7" x14ac:dyDescent="0.2">
      <c r="B40" s="335"/>
      <c r="C40" s="366" t="s">
        <v>177</v>
      </c>
      <c r="D40" s="366"/>
      <c r="E40" s="366"/>
      <c r="F40" s="282">
        <v>0</v>
      </c>
      <c r="G40" s="288">
        <v>0</v>
      </c>
    </row>
    <row r="41" spans="2:7" x14ac:dyDescent="0.2">
      <c r="B41" s="335"/>
      <c r="C41" s="366" t="s">
        <v>178</v>
      </c>
      <c r="D41" s="366"/>
      <c r="E41" s="366"/>
      <c r="F41" s="282">
        <v>0</v>
      </c>
      <c r="G41" s="288">
        <v>0</v>
      </c>
    </row>
    <row r="42" spans="2:7" x14ac:dyDescent="0.2">
      <c r="B42" s="257"/>
      <c r="C42" s="314"/>
      <c r="D42" s="314"/>
      <c r="E42" s="314"/>
      <c r="F42" s="327"/>
      <c r="G42" s="288"/>
    </row>
    <row r="43" spans="2:7" x14ac:dyDescent="0.2">
      <c r="B43" s="367" t="s">
        <v>179</v>
      </c>
      <c r="C43" s="368"/>
      <c r="D43" s="368"/>
      <c r="E43" s="368"/>
      <c r="F43" s="283">
        <v>21763893.739999998</v>
      </c>
      <c r="G43" s="287">
        <v>0</v>
      </c>
    </row>
    <row r="44" spans="2:7" x14ac:dyDescent="0.2">
      <c r="B44" s="257"/>
      <c r="C44" s="366" t="s">
        <v>180</v>
      </c>
      <c r="D44" s="366"/>
      <c r="E44" s="366"/>
      <c r="F44" s="282">
        <v>0</v>
      </c>
      <c r="G44" s="288">
        <v>0</v>
      </c>
    </row>
    <row r="45" spans="2:7" x14ac:dyDescent="0.2">
      <c r="B45" s="257"/>
      <c r="C45" s="366" t="s">
        <v>82</v>
      </c>
      <c r="D45" s="366"/>
      <c r="E45" s="366"/>
      <c r="F45" s="282">
        <v>0</v>
      </c>
      <c r="G45" s="288">
        <v>0</v>
      </c>
    </row>
    <row r="46" spans="2:7" x14ac:dyDescent="0.2">
      <c r="B46" s="257"/>
      <c r="C46" s="366" t="s">
        <v>181</v>
      </c>
      <c r="D46" s="366"/>
      <c r="E46" s="366"/>
      <c r="F46" s="282">
        <v>21763893.739999998</v>
      </c>
      <c r="G46" s="288">
        <v>0</v>
      </c>
    </row>
    <row r="47" spans="2:7" x14ac:dyDescent="0.2">
      <c r="B47" s="367" t="s">
        <v>182</v>
      </c>
      <c r="C47" s="368"/>
      <c r="D47" s="368"/>
      <c r="E47" s="368"/>
      <c r="F47" s="283">
        <v>90726252.069999993</v>
      </c>
      <c r="G47" s="287">
        <v>112386841.7</v>
      </c>
    </row>
    <row r="48" spans="2:7" x14ac:dyDescent="0.2">
      <c r="B48" s="257"/>
      <c r="C48" s="366" t="s">
        <v>183</v>
      </c>
      <c r="D48" s="366"/>
      <c r="E48" s="366"/>
      <c r="F48" s="282">
        <v>88218641.739999995</v>
      </c>
      <c r="G48" s="288">
        <v>82226841.700000003</v>
      </c>
    </row>
    <row r="49" spans="2:7" x14ac:dyDescent="0.2">
      <c r="B49" s="257"/>
      <c r="C49" s="366" t="s">
        <v>184</v>
      </c>
      <c r="D49" s="366"/>
      <c r="E49" s="366"/>
      <c r="F49" s="282">
        <v>0</v>
      </c>
      <c r="G49" s="288">
        <v>30160000</v>
      </c>
    </row>
    <row r="50" spans="2:7" x14ac:dyDescent="0.2">
      <c r="B50" s="257"/>
      <c r="C50" s="366" t="s">
        <v>185</v>
      </c>
      <c r="D50" s="366"/>
      <c r="E50" s="366"/>
      <c r="F50" s="282">
        <v>2507610.33</v>
      </c>
      <c r="G50" s="288">
        <v>0</v>
      </c>
    </row>
    <row r="51" spans="2:7" x14ac:dyDescent="0.2">
      <c r="B51" s="257"/>
      <c r="C51" s="366" t="s">
        <v>186</v>
      </c>
      <c r="D51" s="366"/>
      <c r="E51" s="366"/>
      <c r="F51" s="282">
        <v>0</v>
      </c>
      <c r="G51" s="288">
        <v>0</v>
      </c>
    </row>
    <row r="52" spans="2:7" x14ac:dyDescent="0.2">
      <c r="B52" s="257"/>
      <c r="C52" s="366" t="s">
        <v>187</v>
      </c>
      <c r="D52" s="366"/>
      <c r="E52" s="366"/>
      <c r="F52" s="282">
        <v>0</v>
      </c>
      <c r="G52" s="288">
        <v>0</v>
      </c>
    </row>
    <row r="53" spans="2:7" x14ac:dyDescent="0.2">
      <c r="B53" s="367" t="s">
        <v>188</v>
      </c>
      <c r="C53" s="368"/>
      <c r="D53" s="368"/>
      <c r="E53" s="368"/>
      <c r="F53" s="283">
        <v>68472570.070000008</v>
      </c>
      <c r="G53" s="287">
        <v>47010642.509999998</v>
      </c>
    </row>
    <row r="54" spans="2:7" x14ac:dyDescent="0.2">
      <c r="B54" s="257"/>
      <c r="C54" s="366" t="s">
        <v>189</v>
      </c>
      <c r="D54" s="366"/>
      <c r="E54" s="366"/>
      <c r="F54" s="282">
        <v>68242899.890000001</v>
      </c>
      <c r="G54" s="288">
        <v>47010642.509999998</v>
      </c>
    </row>
    <row r="55" spans="2:7" x14ac:dyDescent="0.2">
      <c r="B55" s="257"/>
      <c r="C55" s="366" t="s">
        <v>190</v>
      </c>
      <c r="D55" s="366"/>
      <c r="E55" s="366"/>
      <c r="F55" s="282">
        <v>0</v>
      </c>
      <c r="G55" s="288">
        <v>0</v>
      </c>
    </row>
    <row r="56" spans="2:7" x14ac:dyDescent="0.2">
      <c r="B56" s="257"/>
      <c r="C56" s="366" t="s">
        <v>191</v>
      </c>
      <c r="D56" s="366"/>
      <c r="E56" s="366"/>
      <c r="F56" s="282">
        <v>0</v>
      </c>
      <c r="G56" s="288">
        <v>0</v>
      </c>
    </row>
    <row r="57" spans="2:7" ht="28.5" customHeight="1" x14ac:dyDescent="0.2">
      <c r="B57" s="257"/>
      <c r="C57" s="366" t="s">
        <v>192</v>
      </c>
      <c r="D57" s="366"/>
      <c r="E57" s="366"/>
      <c r="F57" s="282">
        <v>0</v>
      </c>
      <c r="G57" s="288">
        <v>0</v>
      </c>
    </row>
    <row r="58" spans="2:7" x14ac:dyDescent="0.2">
      <c r="B58" s="257"/>
      <c r="C58" s="366" t="s">
        <v>193</v>
      </c>
      <c r="D58" s="366"/>
      <c r="E58" s="366"/>
      <c r="F58" s="282">
        <v>0</v>
      </c>
      <c r="G58" s="288">
        <v>0</v>
      </c>
    </row>
    <row r="59" spans="2:7" x14ac:dyDescent="0.2">
      <c r="B59" s="257"/>
      <c r="C59" s="366" t="s">
        <v>194</v>
      </c>
      <c r="D59" s="366"/>
      <c r="E59" s="366"/>
      <c r="F59" s="282">
        <v>229670.18</v>
      </c>
      <c r="G59" s="288">
        <v>0</v>
      </c>
    </row>
    <row r="60" spans="2:7" x14ac:dyDescent="0.2">
      <c r="B60" s="367" t="s">
        <v>195</v>
      </c>
      <c r="C60" s="368"/>
      <c r="D60" s="368"/>
      <c r="E60" s="368"/>
      <c r="F60" s="283">
        <v>0</v>
      </c>
      <c r="G60" s="287">
        <v>0</v>
      </c>
    </row>
    <row r="61" spans="2:7" x14ac:dyDescent="0.2">
      <c r="B61" s="257"/>
      <c r="C61" s="366" t="s">
        <v>196</v>
      </c>
      <c r="D61" s="366"/>
      <c r="E61" s="366"/>
      <c r="F61" s="282">
        <v>0</v>
      </c>
      <c r="G61" s="288">
        <v>0</v>
      </c>
    </row>
    <row r="62" spans="2:7" x14ac:dyDescent="0.2">
      <c r="B62" s="388"/>
      <c r="C62" s="366"/>
      <c r="D62" s="366"/>
      <c r="E62" s="366"/>
      <c r="F62" s="282"/>
      <c r="G62" s="288"/>
    </row>
    <row r="63" spans="2:7" x14ac:dyDescent="0.2">
      <c r="B63" s="384" t="s">
        <v>197</v>
      </c>
      <c r="C63" s="385"/>
      <c r="D63" s="385"/>
      <c r="E63" s="385"/>
      <c r="F63" s="284">
        <v>2359542946</v>
      </c>
      <c r="G63" s="289">
        <v>2019691855.8299999</v>
      </c>
    </row>
    <row r="64" spans="2:7" x14ac:dyDescent="0.2">
      <c r="B64" s="257"/>
      <c r="C64" s="314"/>
      <c r="D64" s="314"/>
      <c r="E64" s="314"/>
      <c r="F64" s="282"/>
      <c r="G64" s="288"/>
    </row>
    <row r="65" spans="1:7" x14ac:dyDescent="0.2">
      <c r="B65" s="384" t="s">
        <v>198</v>
      </c>
      <c r="C65" s="385"/>
      <c r="D65" s="385"/>
      <c r="E65" s="385"/>
      <c r="F65" s="284">
        <v>1231915880.6300001</v>
      </c>
      <c r="G65" s="289">
        <v>1236263610.96</v>
      </c>
    </row>
    <row r="66" spans="1:7" x14ac:dyDescent="0.2">
      <c r="B66" s="257"/>
      <c r="C66" s="314"/>
      <c r="D66" s="314"/>
      <c r="E66" s="314"/>
      <c r="F66" s="314"/>
      <c r="G66" s="328"/>
    </row>
    <row r="67" spans="1:7" x14ac:dyDescent="0.2">
      <c r="B67" s="329"/>
      <c r="C67" s="330"/>
      <c r="D67" s="330"/>
      <c r="E67" s="330"/>
      <c r="F67" s="330"/>
      <c r="G67" s="331"/>
    </row>
    <row r="68" spans="1:7" x14ac:dyDescent="0.2">
      <c r="B68" s="54" t="s">
        <v>242</v>
      </c>
    </row>
    <row r="70" spans="1:7" x14ac:dyDescent="0.2">
      <c r="B70" s="375" t="s">
        <v>38</v>
      </c>
      <c r="C70" s="376"/>
      <c r="D70" s="376"/>
      <c r="E70" s="376"/>
      <c r="F70" s="376"/>
      <c r="G70" s="377"/>
    </row>
    <row r="71" spans="1:7" x14ac:dyDescent="0.2">
      <c r="B71" s="378" t="s">
        <v>145</v>
      </c>
      <c r="C71" s="379"/>
      <c r="D71" s="379"/>
      <c r="E71" s="379"/>
      <c r="F71" s="379"/>
      <c r="G71" s="380"/>
    </row>
    <row r="72" spans="1:7" x14ac:dyDescent="0.2">
      <c r="B72" s="381" t="s">
        <v>311</v>
      </c>
      <c r="C72" s="382"/>
      <c r="D72" s="382"/>
      <c r="E72" s="382"/>
      <c r="F72" s="382"/>
      <c r="G72" s="383"/>
    </row>
    <row r="73" spans="1:7" x14ac:dyDescent="0.2">
      <c r="A73" s="57"/>
      <c r="B73" s="254"/>
      <c r="C73" s="255"/>
      <c r="D73" s="255"/>
      <c r="E73" s="255"/>
      <c r="F73" s="56">
        <v>2018</v>
      </c>
      <c r="G73" s="271" t="s">
        <v>306</v>
      </c>
    </row>
    <row r="74" spans="1:7" x14ac:dyDescent="0.2">
      <c r="B74" s="364" t="s">
        <v>21</v>
      </c>
      <c r="C74" s="365"/>
      <c r="D74" s="365"/>
      <c r="E74" s="365"/>
      <c r="F74" s="302"/>
      <c r="G74" s="256"/>
    </row>
    <row r="75" spans="1:7" x14ac:dyDescent="0.2">
      <c r="A75" s="61"/>
      <c r="B75" s="364" t="s">
        <v>146</v>
      </c>
      <c r="C75" s="365"/>
      <c r="D75" s="365"/>
      <c r="E75" s="365"/>
      <c r="F75" s="293">
        <v>1853165714.5999999</v>
      </c>
      <c r="G75" s="336">
        <v>2620388749.1800003</v>
      </c>
    </row>
    <row r="76" spans="1:7" x14ac:dyDescent="0.2">
      <c r="B76" s="303"/>
      <c r="C76" s="371" t="s">
        <v>147</v>
      </c>
      <c r="D76" s="371"/>
      <c r="E76" s="371"/>
      <c r="F76" s="281">
        <v>1375276065.3099999</v>
      </c>
      <c r="G76" s="286">
        <v>1884227130.75</v>
      </c>
    </row>
    <row r="77" spans="1:7" x14ac:dyDescent="0.2">
      <c r="B77" s="303"/>
      <c r="C77" s="371" t="s">
        <v>148</v>
      </c>
      <c r="D77" s="371"/>
      <c r="E77" s="371"/>
      <c r="F77" s="281">
        <v>0</v>
      </c>
      <c r="G77" s="286">
        <v>0</v>
      </c>
    </row>
    <row r="78" spans="1:7" x14ac:dyDescent="0.2">
      <c r="B78" s="303"/>
      <c r="C78" s="371" t="s">
        <v>149</v>
      </c>
      <c r="D78" s="371"/>
      <c r="E78" s="371"/>
      <c r="F78" s="281">
        <v>0</v>
      </c>
      <c r="G78" s="286">
        <v>0</v>
      </c>
    </row>
    <row r="79" spans="1:7" x14ac:dyDescent="0.2">
      <c r="B79" s="303"/>
      <c r="C79" s="371" t="s">
        <v>150</v>
      </c>
      <c r="D79" s="371"/>
      <c r="E79" s="371"/>
      <c r="F79" s="281">
        <v>164326225.56999999</v>
      </c>
      <c r="G79" s="286">
        <v>265675357.12</v>
      </c>
    </row>
    <row r="80" spans="1:7" x14ac:dyDescent="0.2">
      <c r="B80" s="303"/>
      <c r="C80" s="371" t="s">
        <v>205</v>
      </c>
      <c r="D80" s="371"/>
      <c r="E80" s="371"/>
      <c r="F80" s="281">
        <v>91626713.829999998</v>
      </c>
      <c r="G80" s="286">
        <v>178342274.28</v>
      </c>
    </row>
    <row r="81" spans="1:7" x14ac:dyDescent="0.2">
      <c r="B81" s="303"/>
      <c r="C81" s="371" t="s">
        <v>152</v>
      </c>
      <c r="D81" s="371"/>
      <c r="E81" s="371"/>
      <c r="F81" s="281">
        <v>221936709.88999999</v>
      </c>
      <c r="G81" s="286">
        <v>292143987.02999997</v>
      </c>
    </row>
    <row r="82" spans="1:7" x14ac:dyDescent="0.2">
      <c r="B82" s="303"/>
      <c r="C82" s="371" t="s">
        <v>153</v>
      </c>
      <c r="D82" s="371"/>
      <c r="E82" s="371"/>
      <c r="F82" s="281">
        <v>0</v>
      </c>
      <c r="G82" s="286">
        <v>0</v>
      </c>
    </row>
    <row r="83" spans="1:7" x14ac:dyDescent="0.2">
      <c r="B83" s="303"/>
      <c r="C83" s="371" t="s">
        <v>154</v>
      </c>
      <c r="D83" s="371"/>
      <c r="E83" s="371"/>
      <c r="F83" s="281">
        <v>0</v>
      </c>
      <c r="G83" s="286">
        <v>0</v>
      </c>
    </row>
    <row r="84" spans="1:7" x14ac:dyDescent="0.2">
      <c r="B84" s="369" t="s">
        <v>155</v>
      </c>
      <c r="C84" s="370"/>
      <c r="D84" s="370"/>
      <c r="E84" s="370"/>
      <c r="F84" s="283">
        <v>1738045403.3399999</v>
      </c>
      <c r="G84" s="287">
        <v>3375540574.9100003</v>
      </c>
    </row>
    <row r="85" spans="1:7" x14ac:dyDescent="0.2">
      <c r="B85" s="303"/>
      <c r="C85" s="371" t="s">
        <v>156</v>
      </c>
      <c r="D85" s="371"/>
      <c r="E85" s="371"/>
      <c r="F85" s="281">
        <v>1565017600.0699999</v>
      </c>
      <c r="G85" s="286">
        <v>2866392607.6100001</v>
      </c>
    </row>
    <row r="86" spans="1:7" x14ac:dyDescent="0.2">
      <c r="B86" s="303"/>
      <c r="C86" s="371" t="s">
        <v>157</v>
      </c>
      <c r="D86" s="371"/>
      <c r="E86" s="371"/>
      <c r="F86" s="281">
        <v>173027803.27000001</v>
      </c>
      <c r="G86" s="286">
        <v>509147967.30000001</v>
      </c>
    </row>
    <row r="87" spans="1:7" x14ac:dyDescent="0.2">
      <c r="B87" s="369" t="s">
        <v>158</v>
      </c>
      <c r="C87" s="370"/>
      <c r="D87" s="370"/>
      <c r="E87" s="370"/>
      <c r="F87" s="283">
        <v>247708.69</v>
      </c>
      <c r="G87" s="287">
        <v>512767.04</v>
      </c>
    </row>
    <row r="88" spans="1:7" ht="15" x14ac:dyDescent="0.25">
      <c r="A88" s="251"/>
      <c r="B88" s="303"/>
      <c r="C88" s="371" t="s">
        <v>159</v>
      </c>
      <c r="D88" s="371"/>
      <c r="E88" s="371"/>
      <c r="F88" s="281">
        <v>0</v>
      </c>
      <c r="G88" s="286">
        <v>0</v>
      </c>
    </row>
    <row r="89" spans="1:7" x14ac:dyDescent="0.2">
      <c r="B89" s="303"/>
      <c r="C89" s="371" t="s">
        <v>160</v>
      </c>
      <c r="D89" s="371"/>
      <c r="E89" s="371"/>
      <c r="F89" s="281">
        <v>0</v>
      </c>
      <c r="G89" s="286">
        <v>0</v>
      </c>
    </row>
    <row r="90" spans="1:7" x14ac:dyDescent="0.2">
      <c r="B90" s="303"/>
      <c r="C90" s="371" t="s">
        <v>161</v>
      </c>
      <c r="D90" s="371"/>
      <c r="E90" s="371"/>
      <c r="F90" s="281">
        <v>0</v>
      </c>
      <c r="G90" s="286">
        <v>0</v>
      </c>
    </row>
    <row r="91" spans="1:7" x14ac:dyDescent="0.2">
      <c r="B91" s="303"/>
      <c r="C91" s="371" t="s">
        <v>162</v>
      </c>
      <c r="D91" s="371"/>
      <c r="E91" s="371"/>
      <c r="F91" s="281">
        <v>0</v>
      </c>
      <c r="G91" s="286">
        <v>0</v>
      </c>
    </row>
    <row r="92" spans="1:7" x14ac:dyDescent="0.2">
      <c r="B92" s="303"/>
      <c r="C92" s="371" t="s">
        <v>163</v>
      </c>
      <c r="D92" s="371"/>
      <c r="E92" s="371"/>
      <c r="F92" s="281">
        <v>247708.69</v>
      </c>
      <c r="G92" s="286">
        <v>512767.04</v>
      </c>
    </row>
    <row r="93" spans="1:7" x14ac:dyDescent="0.2">
      <c r="B93" s="303"/>
      <c r="C93" s="302"/>
      <c r="D93" s="302"/>
      <c r="E93" s="302"/>
      <c r="F93" s="282"/>
      <c r="G93" s="288"/>
    </row>
    <row r="94" spans="1:7" x14ac:dyDescent="0.2">
      <c r="B94" s="373" t="s">
        <v>164</v>
      </c>
      <c r="C94" s="374"/>
      <c r="D94" s="374"/>
      <c r="E94" s="374"/>
      <c r="F94" s="284">
        <v>3591458826.6300001</v>
      </c>
      <c r="G94" s="289">
        <v>5996442091.1300011</v>
      </c>
    </row>
    <row r="95" spans="1:7" x14ac:dyDescent="0.2">
      <c r="B95" s="303"/>
      <c r="C95" s="302"/>
      <c r="D95" s="302"/>
      <c r="E95" s="302"/>
      <c r="F95" s="281"/>
      <c r="G95" s="286"/>
    </row>
    <row r="96" spans="1:7" x14ac:dyDescent="0.2">
      <c r="B96" s="364" t="s">
        <v>165</v>
      </c>
      <c r="C96" s="365"/>
      <c r="D96" s="365"/>
      <c r="E96" s="365"/>
      <c r="F96" s="281"/>
      <c r="G96" s="286"/>
    </row>
    <row r="97" spans="2:7" x14ac:dyDescent="0.2">
      <c r="B97" s="369" t="s">
        <v>166</v>
      </c>
      <c r="C97" s="370"/>
      <c r="D97" s="370"/>
      <c r="E97" s="370"/>
      <c r="F97" s="285">
        <v>1775637733.1900001</v>
      </c>
      <c r="G97" s="290">
        <v>3930035192.6800003</v>
      </c>
    </row>
    <row r="98" spans="2:7" x14ac:dyDescent="0.2">
      <c r="B98" s="303"/>
      <c r="C98" s="371" t="s">
        <v>167</v>
      </c>
      <c r="D98" s="371"/>
      <c r="E98" s="371"/>
      <c r="F98" s="281">
        <v>835799488.99000001</v>
      </c>
      <c r="G98" s="286">
        <v>1718424080.96</v>
      </c>
    </row>
    <row r="99" spans="2:7" x14ac:dyDescent="0.2">
      <c r="B99" s="303"/>
      <c r="C99" s="371" t="s">
        <v>168</v>
      </c>
      <c r="D99" s="371"/>
      <c r="E99" s="371"/>
      <c r="F99" s="281">
        <v>309253835.58999997</v>
      </c>
      <c r="G99" s="286">
        <v>678865845.11000001</v>
      </c>
    </row>
    <row r="100" spans="2:7" x14ac:dyDescent="0.2">
      <c r="B100" s="303"/>
      <c r="C100" s="371" t="s">
        <v>169</v>
      </c>
      <c r="D100" s="371"/>
      <c r="E100" s="371"/>
      <c r="F100" s="281">
        <v>630584408.61000001</v>
      </c>
      <c r="G100" s="286">
        <v>1532745266.6099999</v>
      </c>
    </row>
    <row r="101" spans="2:7" x14ac:dyDescent="0.2">
      <c r="B101" s="369" t="s">
        <v>157</v>
      </c>
      <c r="C101" s="370"/>
      <c r="D101" s="370"/>
      <c r="E101" s="370"/>
      <c r="F101" s="285">
        <v>402942496.93000001</v>
      </c>
      <c r="G101" s="290">
        <v>661395004.59000003</v>
      </c>
    </row>
    <row r="102" spans="2:7" x14ac:dyDescent="0.2">
      <c r="B102" s="303"/>
      <c r="C102" s="371" t="s">
        <v>170</v>
      </c>
      <c r="D102" s="371"/>
      <c r="E102" s="371"/>
      <c r="F102" s="281">
        <v>0</v>
      </c>
      <c r="G102" s="286">
        <v>0</v>
      </c>
    </row>
    <row r="103" spans="2:7" x14ac:dyDescent="0.2">
      <c r="B103" s="303"/>
      <c r="C103" s="371" t="s">
        <v>171</v>
      </c>
      <c r="D103" s="371"/>
      <c r="E103" s="371"/>
      <c r="F103" s="281">
        <v>11949999.9</v>
      </c>
      <c r="G103" s="286">
        <v>22199717.960000001</v>
      </c>
    </row>
    <row r="104" spans="2:7" x14ac:dyDescent="0.2">
      <c r="B104" s="303"/>
      <c r="C104" s="371" t="s">
        <v>172</v>
      </c>
      <c r="D104" s="371"/>
      <c r="E104" s="371"/>
      <c r="F104" s="281">
        <v>0</v>
      </c>
      <c r="G104" s="286">
        <v>0</v>
      </c>
    </row>
    <row r="105" spans="2:7" x14ac:dyDescent="0.2">
      <c r="B105" s="303"/>
      <c r="C105" s="371" t="s">
        <v>173</v>
      </c>
      <c r="D105" s="371"/>
      <c r="E105" s="371"/>
      <c r="F105" s="281">
        <v>48190298.670000002</v>
      </c>
      <c r="G105" s="286">
        <v>63595017.060000002</v>
      </c>
    </row>
    <row r="106" spans="2:7" x14ac:dyDescent="0.2">
      <c r="B106" s="303"/>
      <c r="C106" s="371" t="s">
        <v>174</v>
      </c>
      <c r="D106" s="371"/>
      <c r="E106" s="371"/>
      <c r="F106" s="281">
        <v>222802198.36000001</v>
      </c>
      <c r="G106" s="286">
        <v>455600269.56999999</v>
      </c>
    </row>
    <row r="107" spans="2:7" x14ac:dyDescent="0.2">
      <c r="B107" s="303"/>
      <c r="C107" s="371" t="s">
        <v>175</v>
      </c>
      <c r="D107" s="371"/>
      <c r="E107" s="371"/>
      <c r="F107" s="281">
        <v>120000000</v>
      </c>
      <c r="G107" s="286">
        <v>120000000</v>
      </c>
    </row>
    <row r="108" spans="2:7" x14ac:dyDescent="0.2">
      <c r="B108" s="303"/>
      <c r="C108" s="371" t="s">
        <v>176</v>
      </c>
      <c r="D108" s="371"/>
      <c r="E108" s="371"/>
      <c r="F108" s="281">
        <v>0</v>
      </c>
      <c r="G108" s="286">
        <v>0</v>
      </c>
    </row>
    <row r="109" spans="2:7" x14ac:dyDescent="0.2">
      <c r="B109" s="338"/>
      <c r="C109" s="371" t="s">
        <v>177</v>
      </c>
      <c r="D109" s="371"/>
      <c r="E109" s="371"/>
      <c r="F109" s="281">
        <v>0</v>
      </c>
      <c r="G109" s="286">
        <v>0</v>
      </c>
    </row>
    <row r="110" spans="2:7" x14ac:dyDescent="0.2">
      <c r="B110" s="338"/>
      <c r="C110" s="371" t="s">
        <v>178</v>
      </c>
      <c r="D110" s="371"/>
      <c r="E110" s="371"/>
      <c r="F110" s="281">
        <v>0</v>
      </c>
      <c r="G110" s="286">
        <v>0</v>
      </c>
    </row>
    <row r="111" spans="2:7" x14ac:dyDescent="0.2">
      <c r="B111" s="338"/>
      <c r="C111" s="371"/>
      <c r="D111" s="371"/>
      <c r="E111" s="371"/>
      <c r="F111" s="281"/>
      <c r="G111" s="286"/>
    </row>
    <row r="112" spans="2:7" x14ac:dyDescent="0.2">
      <c r="B112" s="369" t="s">
        <v>179</v>
      </c>
      <c r="C112" s="370"/>
      <c r="D112" s="370"/>
      <c r="E112" s="370"/>
      <c r="F112" s="285">
        <v>21763893.739999998</v>
      </c>
      <c r="G112" s="290">
        <v>25392987.68</v>
      </c>
    </row>
    <row r="113" spans="2:7" x14ac:dyDescent="0.2">
      <c r="B113" s="303"/>
      <c r="C113" s="371" t="s">
        <v>180</v>
      </c>
      <c r="D113" s="371"/>
      <c r="E113" s="371"/>
      <c r="F113" s="281">
        <v>0</v>
      </c>
      <c r="G113" s="286">
        <v>0</v>
      </c>
    </row>
    <row r="114" spans="2:7" x14ac:dyDescent="0.2">
      <c r="B114" s="303"/>
      <c r="C114" s="371" t="s">
        <v>82</v>
      </c>
      <c r="D114" s="371"/>
      <c r="E114" s="371"/>
      <c r="F114" s="281">
        <v>0</v>
      </c>
      <c r="G114" s="286">
        <v>0</v>
      </c>
    </row>
    <row r="115" spans="2:7" x14ac:dyDescent="0.2">
      <c r="B115" s="303"/>
      <c r="C115" s="371" t="s">
        <v>181</v>
      </c>
      <c r="D115" s="371"/>
      <c r="E115" s="371"/>
      <c r="F115" s="281">
        <v>21763893.739999998</v>
      </c>
      <c r="G115" s="286">
        <v>25392987.68</v>
      </c>
    </row>
    <row r="116" spans="2:7" x14ac:dyDescent="0.2">
      <c r="B116" s="369" t="s">
        <v>182</v>
      </c>
      <c r="C116" s="370"/>
      <c r="D116" s="370"/>
      <c r="E116" s="370"/>
      <c r="F116" s="285">
        <v>90726252.069999993</v>
      </c>
      <c r="G116" s="290">
        <v>198671750.13</v>
      </c>
    </row>
    <row r="117" spans="2:7" x14ac:dyDescent="0.2">
      <c r="B117" s="257"/>
      <c r="C117" s="366" t="s">
        <v>183</v>
      </c>
      <c r="D117" s="366"/>
      <c r="E117" s="366"/>
      <c r="F117" s="281">
        <v>88218641.739999995</v>
      </c>
      <c r="G117" s="286">
        <v>167119750.13</v>
      </c>
    </row>
    <row r="118" spans="2:7" x14ac:dyDescent="0.2">
      <c r="B118" s="257"/>
      <c r="C118" s="366" t="s">
        <v>184</v>
      </c>
      <c r="D118" s="366"/>
      <c r="E118" s="366"/>
      <c r="F118" s="281">
        <v>0</v>
      </c>
      <c r="G118" s="286">
        <v>30160000</v>
      </c>
    </row>
    <row r="119" spans="2:7" x14ac:dyDescent="0.2">
      <c r="B119" s="257"/>
      <c r="C119" s="366" t="s">
        <v>185</v>
      </c>
      <c r="D119" s="366"/>
      <c r="E119" s="366"/>
      <c r="F119" s="281">
        <v>2507610.33</v>
      </c>
      <c r="G119" s="286">
        <v>1392000</v>
      </c>
    </row>
    <row r="120" spans="2:7" x14ac:dyDescent="0.2">
      <c r="B120" s="257"/>
      <c r="C120" s="366" t="s">
        <v>186</v>
      </c>
      <c r="D120" s="366"/>
      <c r="E120" s="366"/>
      <c r="F120" s="281">
        <v>0</v>
      </c>
      <c r="G120" s="286">
        <v>0</v>
      </c>
    </row>
    <row r="121" spans="2:7" x14ac:dyDescent="0.2">
      <c r="B121" s="257"/>
      <c r="C121" s="366" t="s">
        <v>187</v>
      </c>
      <c r="D121" s="366"/>
      <c r="E121" s="366"/>
      <c r="F121" s="281">
        <v>0</v>
      </c>
      <c r="G121" s="286">
        <v>0</v>
      </c>
    </row>
    <row r="122" spans="2:7" x14ac:dyDescent="0.2">
      <c r="B122" s="367" t="s">
        <v>188</v>
      </c>
      <c r="C122" s="368"/>
      <c r="D122" s="368"/>
      <c r="E122" s="368"/>
      <c r="F122" s="283">
        <v>68472570.070000008</v>
      </c>
      <c r="G122" s="290">
        <v>103107771.69</v>
      </c>
    </row>
    <row r="123" spans="2:7" x14ac:dyDescent="0.2">
      <c r="B123" s="257"/>
      <c r="C123" s="366" t="s">
        <v>189</v>
      </c>
      <c r="D123" s="366"/>
      <c r="E123" s="366"/>
      <c r="F123" s="281">
        <v>68242899.890000001</v>
      </c>
      <c r="G123" s="286">
        <v>103099154.95999999</v>
      </c>
    </row>
    <row r="124" spans="2:7" x14ac:dyDescent="0.2">
      <c r="B124" s="257"/>
      <c r="C124" s="366" t="s">
        <v>190</v>
      </c>
      <c r="D124" s="366"/>
      <c r="E124" s="366"/>
      <c r="F124" s="281">
        <v>0</v>
      </c>
      <c r="G124" s="286">
        <v>0</v>
      </c>
    </row>
    <row r="125" spans="2:7" x14ac:dyDescent="0.2">
      <c r="B125" s="257"/>
      <c r="C125" s="366" t="s">
        <v>191</v>
      </c>
      <c r="D125" s="366"/>
      <c r="E125" s="366"/>
      <c r="F125" s="281">
        <v>0</v>
      </c>
      <c r="G125" s="286">
        <v>0</v>
      </c>
    </row>
    <row r="126" spans="2:7" x14ac:dyDescent="0.2">
      <c r="B126" s="257"/>
      <c r="C126" s="366" t="s">
        <v>192</v>
      </c>
      <c r="D126" s="366"/>
      <c r="E126" s="366"/>
      <c r="F126" s="281">
        <v>0</v>
      </c>
      <c r="G126" s="286">
        <v>0</v>
      </c>
    </row>
    <row r="127" spans="2:7" x14ac:dyDescent="0.2">
      <c r="B127" s="257"/>
      <c r="C127" s="366" t="s">
        <v>193</v>
      </c>
      <c r="D127" s="366"/>
      <c r="E127" s="366"/>
      <c r="F127" s="281">
        <v>0</v>
      </c>
      <c r="G127" s="286">
        <v>0</v>
      </c>
    </row>
    <row r="128" spans="2:7" x14ac:dyDescent="0.2">
      <c r="B128" s="257"/>
      <c r="C128" s="366" t="s">
        <v>194</v>
      </c>
      <c r="D128" s="366"/>
      <c r="E128" s="366"/>
      <c r="F128" s="281">
        <v>229670.18</v>
      </c>
      <c r="G128" s="286">
        <v>8616.73</v>
      </c>
    </row>
    <row r="129" spans="2:7" x14ac:dyDescent="0.2">
      <c r="B129" s="367" t="s">
        <v>195</v>
      </c>
      <c r="C129" s="368"/>
      <c r="D129" s="368"/>
      <c r="E129" s="368"/>
      <c r="F129" s="283">
        <v>0</v>
      </c>
      <c r="G129" s="290">
        <v>19018054.559999999</v>
      </c>
    </row>
    <row r="130" spans="2:7" x14ac:dyDescent="0.2">
      <c r="B130" s="257"/>
      <c r="C130" s="366" t="s">
        <v>196</v>
      </c>
      <c r="D130" s="366"/>
      <c r="E130" s="366"/>
      <c r="F130" s="281">
        <v>0</v>
      </c>
      <c r="G130" s="286">
        <v>19018054.559999999</v>
      </c>
    </row>
    <row r="131" spans="2:7" x14ac:dyDescent="0.2">
      <c r="B131" s="372"/>
      <c r="C131" s="371"/>
      <c r="D131" s="371"/>
      <c r="E131" s="371"/>
      <c r="F131" s="281"/>
      <c r="G131" s="286"/>
    </row>
    <row r="132" spans="2:7" x14ac:dyDescent="0.2">
      <c r="B132" s="364" t="s">
        <v>197</v>
      </c>
      <c r="C132" s="365"/>
      <c r="D132" s="365"/>
      <c r="E132" s="365"/>
      <c r="F132" s="291">
        <v>2359542946</v>
      </c>
      <c r="G132" s="292">
        <v>4937620761.3299999</v>
      </c>
    </row>
    <row r="133" spans="2:7" x14ac:dyDescent="0.2">
      <c r="B133" s="303"/>
      <c r="C133" s="302"/>
      <c r="D133" s="302"/>
      <c r="E133" s="302"/>
      <c r="F133" s="281"/>
      <c r="G133" s="286"/>
    </row>
    <row r="134" spans="2:7" x14ac:dyDescent="0.2">
      <c r="B134" s="364" t="s">
        <v>198</v>
      </c>
      <c r="C134" s="365"/>
      <c r="D134" s="365"/>
      <c r="E134" s="365"/>
      <c r="F134" s="291">
        <v>1231915880.6300001</v>
      </c>
      <c r="G134" s="292">
        <v>1058821329.8000011</v>
      </c>
    </row>
    <row r="135" spans="2:7" x14ac:dyDescent="0.2">
      <c r="B135" s="303"/>
      <c r="C135" s="302"/>
      <c r="D135" s="302"/>
      <c r="E135" s="302"/>
      <c r="F135" s="302"/>
      <c r="G135" s="258"/>
    </row>
    <row r="136" spans="2:7" x14ac:dyDescent="0.2">
      <c r="B136" s="259"/>
      <c r="C136" s="260"/>
      <c r="D136" s="260"/>
      <c r="E136" s="260"/>
      <c r="F136" s="260"/>
      <c r="G136" s="261"/>
    </row>
    <row r="137" spans="2:7" x14ac:dyDescent="0.2">
      <c r="B137" s="54" t="s">
        <v>242</v>
      </c>
    </row>
  </sheetData>
  <mergeCells count="121">
    <mergeCell ref="C76:E76"/>
    <mergeCell ref="C77:E77"/>
    <mergeCell ref="C78:E78"/>
    <mergeCell ref="C79:E79"/>
    <mergeCell ref="C80:E80"/>
    <mergeCell ref="B70:G70"/>
    <mergeCell ref="B71:G71"/>
    <mergeCell ref="B72:G72"/>
    <mergeCell ref="B74:E74"/>
    <mergeCell ref="B75:E75"/>
    <mergeCell ref="B65:E65"/>
    <mergeCell ref="B53:E53"/>
    <mergeCell ref="C54:E54"/>
    <mergeCell ref="C55:E55"/>
    <mergeCell ref="C56:E56"/>
    <mergeCell ref="C57:E57"/>
    <mergeCell ref="C58:E58"/>
    <mergeCell ref="C59:E59"/>
    <mergeCell ref="B60:E60"/>
    <mergeCell ref="C61:E61"/>
    <mergeCell ref="B62:E62"/>
    <mergeCell ref="B63:E63"/>
    <mergeCell ref="C52:E52"/>
    <mergeCell ref="C40:E40"/>
    <mergeCell ref="C41:E41"/>
    <mergeCell ref="B43:E43"/>
    <mergeCell ref="C44:E44"/>
    <mergeCell ref="C45:E45"/>
    <mergeCell ref="C46:E46"/>
    <mergeCell ref="B47:E47"/>
    <mergeCell ref="C48:E48"/>
    <mergeCell ref="C49:E49"/>
    <mergeCell ref="C50:E50"/>
    <mergeCell ref="C51:E51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87:E87"/>
    <mergeCell ref="C88:E88"/>
    <mergeCell ref="C89:E89"/>
    <mergeCell ref="C90:E90"/>
    <mergeCell ref="C81:E81"/>
    <mergeCell ref="C82:E82"/>
    <mergeCell ref="C83:E83"/>
    <mergeCell ref="B84:E84"/>
    <mergeCell ref="C85:E85"/>
    <mergeCell ref="C86:E86"/>
    <mergeCell ref="C98:E98"/>
    <mergeCell ref="C99:E99"/>
    <mergeCell ref="C100:E100"/>
    <mergeCell ref="B101:E101"/>
    <mergeCell ref="C102:E102"/>
    <mergeCell ref="C91:E91"/>
    <mergeCell ref="C92:E92"/>
    <mergeCell ref="B94:E94"/>
    <mergeCell ref="B96:E96"/>
    <mergeCell ref="B97:E97"/>
    <mergeCell ref="C108:E108"/>
    <mergeCell ref="C109:E109"/>
    <mergeCell ref="C110:E110"/>
    <mergeCell ref="C103:E103"/>
    <mergeCell ref="C104:E104"/>
    <mergeCell ref="C105:E105"/>
    <mergeCell ref="C106:E106"/>
    <mergeCell ref="C107:E107"/>
    <mergeCell ref="B116:E116"/>
    <mergeCell ref="C111:E111"/>
    <mergeCell ref="C117:E117"/>
    <mergeCell ref="C118:E118"/>
    <mergeCell ref="C119:E119"/>
    <mergeCell ref="C120:E120"/>
    <mergeCell ref="B112:E112"/>
    <mergeCell ref="C113:E113"/>
    <mergeCell ref="C114:E114"/>
    <mergeCell ref="C115:E115"/>
    <mergeCell ref="B131:E131"/>
    <mergeCell ref="B132:E132"/>
    <mergeCell ref="B134:E134"/>
    <mergeCell ref="C126:E126"/>
    <mergeCell ref="C127:E127"/>
    <mergeCell ref="C128:E128"/>
    <mergeCell ref="B129:E129"/>
    <mergeCell ref="C130:E130"/>
    <mergeCell ref="C121:E121"/>
    <mergeCell ref="B122:E122"/>
    <mergeCell ref="C123:E123"/>
    <mergeCell ref="C124:E124"/>
    <mergeCell ref="C125:E125"/>
  </mergeCells>
  <pageMargins left="0.25" right="0.25" top="0.75" bottom="0.75" header="0.3" footer="0.3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J42"/>
  <sheetViews>
    <sheetView showGridLines="0" zoomScale="80" zoomScaleNormal="80" workbookViewId="0"/>
  </sheetViews>
  <sheetFormatPr baseColWidth="10" defaultColWidth="11.42578125" defaultRowHeight="15" x14ac:dyDescent="0.25"/>
  <cols>
    <col min="1" max="1" width="3.42578125" style="112" customWidth="1"/>
    <col min="2" max="2" width="11.42578125" style="112" customWidth="1"/>
    <col min="3" max="3" width="76" style="112" customWidth="1"/>
    <col min="4" max="4" width="21.5703125" style="112" customWidth="1"/>
    <col min="5" max="5" width="24.7109375" style="112" customWidth="1"/>
    <col min="6" max="6" width="22.28515625" style="112" customWidth="1"/>
    <col min="7" max="7" width="23.7109375" style="112" customWidth="1"/>
    <col min="8" max="8" width="22.85546875" style="112" customWidth="1"/>
    <col min="9" max="9" width="20.7109375" style="112" customWidth="1"/>
    <col min="10" max="18" width="11.42578125" style="112" customWidth="1"/>
    <col min="19" max="16384" width="11.42578125" style="112"/>
  </cols>
  <sheetData>
    <row r="1" spans="1:10" ht="21.75" customHeight="1" x14ac:dyDescent="0.25"/>
    <row r="2" spans="1:10" ht="18.75" customHeight="1" x14ac:dyDescent="0.25">
      <c r="B2" s="393" t="s">
        <v>38</v>
      </c>
      <c r="C2" s="394"/>
      <c r="D2" s="394"/>
      <c r="E2" s="394"/>
      <c r="F2" s="394"/>
      <c r="G2" s="394"/>
      <c r="H2" s="395"/>
    </row>
    <row r="3" spans="1:10" ht="18.75" customHeight="1" x14ac:dyDescent="0.25">
      <c r="B3" s="396" t="s">
        <v>236</v>
      </c>
      <c r="C3" s="397"/>
      <c r="D3" s="397"/>
      <c r="E3" s="397"/>
      <c r="F3" s="397"/>
      <c r="G3" s="397"/>
      <c r="H3" s="398"/>
      <c r="J3" s="113"/>
    </row>
    <row r="4" spans="1:10" ht="18.75" customHeight="1" x14ac:dyDescent="0.25">
      <c r="A4" s="114"/>
      <c r="B4" s="399" t="s">
        <v>309</v>
      </c>
      <c r="C4" s="400"/>
      <c r="D4" s="400"/>
      <c r="E4" s="400"/>
      <c r="F4" s="400"/>
      <c r="G4" s="400"/>
      <c r="H4" s="401"/>
    </row>
    <row r="5" spans="1:10" ht="78.75" x14ac:dyDescent="0.25">
      <c r="A5" s="114"/>
      <c r="B5" s="402"/>
      <c r="C5" s="403"/>
      <c r="D5" s="115" t="s">
        <v>80</v>
      </c>
      <c r="E5" s="115" t="s">
        <v>237</v>
      </c>
      <c r="F5" s="115" t="s">
        <v>238</v>
      </c>
      <c r="G5" s="115" t="s">
        <v>315</v>
      </c>
      <c r="H5" s="115" t="s">
        <v>239</v>
      </c>
    </row>
    <row r="6" spans="1:10" ht="15.75" x14ac:dyDescent="0.25">
      <c r="A6" s="114"/>
      <c r="B6" s="234"/>
      <c r="C6" s="235"/>
      <c r="D6" s="236"/>
      <c r="E6" s="237"/>
      <c r="F6" s="238"/>
      <c r="G6" s="239"/>
      <c r="H6" s="240"/>
    </row>
    <row r="7" spans="1:10" ht="15.75" customHeight="1" x14ac:dyDescent="0.25">
      <c r="A7" s="114"/>
      <c r="B7" s="391" t="s">
        <v>295</v>
      </c>
      <c r="C7" s="392"/>
      <c r="D7" s="244">
        <v>0</v>
      </c>
      <c r="E7" s="244">
        <v>0</v>
      </c>
      <c r="F7" s="244">
        <v>0</v>
      </c>
      <c r="G7" s="244">
        <v>0</v>
      </c>
      <c r="H7" s="244">
        <v>0</v>
      </c>
    </row>
    <row r="8" spans="1:10" ht="15.75" customHeight="1" x14ac:dyDescent="0.25">
      <c r="A8" s="114"/>
      <c r="B8" s="389" t="s">
        <v>240</v>
      </c>
      <c r="C8" s="390"/>
      <c r="D8" s="245">
        <v>0</v>
      </c>
      <c r="E8" s="245">
        <v>0</v>
      </c>
      <c r="F8" s="245">
        <v>0</v>
      </c>
      <c r="G8" s="245">
        <v>0</v>
      </c>
      <c r="H8" s="243">
        <v>0</v>
      </c>
    </row>
    <row r="9" spans="1:10" ht="15.75" customHeight="1" x14ac:dyDescent="0.25">
      <c r="A9" s="114"/>
      <c r="B9" s="389" t="s">
        <v>83</v>
      </c>
      <c r="C9" s="390"/>
      <c r="D9" s="245">
        <v>0</v>
      </c>
      <c r="E9" s="245">
        <v>0</v>
      </c>
      <c r="F9" s="245">
        <v>0</v>
      </c>
      <c r="G9" s="245">
        <v>0</v>
      </c>
      <c r="H9" s="243">
        <v>0</v>
      </c>
    </row>
    <row r="10" spans="1:10" ht="15.75" customHeight="1" x14ac:dyDescent="0.25">
      <c r="A10" s="114"/>
      <c r="B10" s="389" t="s">
        <v>233</v>
      </c>
      <c r="C10" s="390"/>
      <c r="D10" s="245">
        <v>0</v>
      </c>
      <c r="E10" s="245">
        <v>0</v>
      </c>
      <c r="F10" s="245">
        <v>0</v>
      </c>
      <c r="G10" s="245">
        <v>0</v>
      </c>
      <c r="H10" s="243">
        <v>0</v>
      </c>
    </row>
    <row r="11" spans="1:10" ht="15.75" x14ac:dyDescent="0.25">
      <c r="A11" s="114"/>
      <c r="B11" s="241"/>
      <c r="C11" s="242"/>
      <c r="D11" s="246"/>
      <c r="E11" s="246"/>
      <c r="F11" s="246"/>
      <c r="G11" s="243"/>
      <c r="H11" s="243"/>
    </row>
    <row r="12" spans="1:10" ht="15.75" x14ac:dyDescent="0.25">
      <c r="A12" s="114"/>
      <c r="B12" s="391" t="s">
        <v>296</v>
      </c>
      <c r="C12" s="392"/>
      <c r="D12" s="244">
        <v>0</v>
      </c>
      <c r="E12" s="244">
        <v>12838174228.380001</v>
      </c>
      <c r="F12" s="244">
        <v>1058821329.8</v>
      </c>
      <c r="G12" s="244">
        <v>0</v>
      </c>
      <c r="H12" s="244">
        <v>13896995558.18</v>
      </c>
    </row>
    <row r="13" spans="1:10" ht="15.75" customHeight="1" x14ac:dyDescent="0.25">
      <c r="A13" s="114"/>
      <c r="B13" s="389" t="s">
        <v>198</v>
      </c>
      <c r="C13" s="390"/>
      <c r="D13" s="246">
        <v>0</v>
      </c>
      <c r="E13" s="246">
        <v>0</v>
      </c>
      <c r="F13" s="246">
        <v>1058821329.8</v>
      </c>
      <c r="G13" s="245">
        <v>0</v>
      </c>
      <c r="H13" s="243">
        <v>1058821329.8</v>
      </c>
    </row>
    <row r="14" spans="1:10" ht="15.75" customHeight="1" x14ac:dyDescent="0.25">
      <c r="A14" s="114"/>
      <c r="B14" s="389" t="s">
        <v>87</v>
      </c>
      <c r="C14" s="390"/>
      <c r="D14" s="246">
        <v>0</v>
      </c>
      <c r="E14" s="246">
        <v>1711013051.27</v>
      </c>
      <c r="F14" s="246">
        <v>0</v>
      </c>
      <c r="G14" s="245">
        <v>0</v>
      </c>
      <c r="H14" s="243">
        <v>1711013051.27</v>
      </c>
    </row>
    <row r="15" spans="1:10" ht="15.75" x14ac:dyDescent="0.25">
      <c r="A15" s="114"/>
      <c r="B15" s="389" t="s">
        <v>241</v>
      </c>
      <c r="C15" s="390"/>
      <c r="D15" s="246">
        <v>0</v>
      </c>
      <c r="E15" s="246">
        <v>2847394168.5999999</v>
      </c>
      <c r="F15" s="246">
        <v>0</v>
      </c>
      <c r="G15" s="245">
        <v>0</v>
      </c>
      <c r="H15" s="243">
        <v>2847394168.5999999</v>
      </c>
    </row>
    <row r="16" spans="1:10" ht="15.75" x14ac:dyDescent="0.25">
      <c r="A16" s="114"/>
      <c r="B16" s="389" t="s">
        <v>89</v>
      </c>
      <c r="C16" s="390"/>
      <c r="D16" s="246">
        <v>0</v>
      </c>
      <c r="E16" s="246">
        <v>0</v>
      </c>
      <c r="F16" s="246">
        <v>0</v>
      </c>
      <c r="G16" s="245">
        <v>0</v>
      </c>
      <c r="H16" s="243">
        <v>0</v>
      </c>
    </row>
    <row r="17" spans="1:9" ht="15.75" x14ac:dyDescent="0.25">
      <c r="A17" s="114"/>
      <c r="B17" s="389" t="s">
        <v>90</v>
      </c>
      <c r="C17" s="390"/>
      <c r="D17" s="246">
        <v>0</v>
      </c>
      <c r="E17" s="246">
        <v>8279767008.5100002</v>
      </c>
      <c r="F17" s="246">
        <v>0</v>
      </c>
      <c r="G17" s="245">
        <v>0</v>
      </c>
      <c r="H17" s="243">
        <v>8279767008.5100002</v>
      </c>
    </row>
    <row r="18" spans="1:9" ht="15.75" x14ac:dyDescent="0.25">
      <c r="A18" s="114"/>
      <c r="B18" s="241"/>
      <c r="C18" s="242"/>
      <c r="D18" s="246"/>
      <c r="E18" s="243"/>
      <c r="F18" s="246"/>
      <c r="G18" s="246"/>
      <c r="H18" s="246"/>
    </row>
    <row r="19" spans="1:9" ht="33.75" customHeight="1" x14ac:dyDescent="0.25">
      <c r="A19" s="114"/>
      <c r="B19" s="408" t="s">
        <v>300</v>
      </c>
      <c r="C19" s="409"/>
      <c r="D19" s="310">
        <v>0</v>
      </c>
      <c r="E19" s="310">
        <v>0</v>
      </c>
      <c r="F19" s="310">
        <v>0</v>
      </c>
      <c r="G19" s="310">
        <v>0</v>
      </c>
      <c r="H19" s="310">
        <v>0</v>
      </c>
    </row>
    <row r="20" spans="1:9" ht="15.75" x14ac:dyDescent="0.25">
      <c r="A20" s="114"/>
      <c r="B20" s="389" t="s">
        <v>297</v>
      </c>
      <c r="C20" s="390"/>
      <c r="D20" s="245">
        <v>0</v>
      </c>
      <c r="E20" s="245">
        <v>0</v>
      </c>
      <c r="F20" s="245">
        <v>0</v>
      </c>
      <c r="G20" s="245">
        <v>0</v>
      </c>
      <c r="H20" s="243">
        <v>0</v>
      </c>
    </row>
    <row r="21" spans="1:9" ht="15.75" x14ac:dyDescent="0.25">
      <c r="A21" s="114"/>
      <c r="B21" s="389" t="s">
        <v>298</v>
      </c>
      <c r="C21" s="390"/>
      <c r="D21" s="245">
        <v>0</v>
      </c>
      <c r="E21" s="245">
        <v>0</v>
      </c>
      <c r="F21" s="245">
        <v>0</v>
      </c>
      <c r="G21" s="245">
        <v>0</v>
      </c>
      <c r="H21" s="243">
        <v>0</v>
      </c>
    </row>
    <row r="22" spans="1:9" ht="15.75" x14ac:dyDescent="0.25">
      <c r="A22" s="114"/>
      <c r="B22" s="306"/>
      <c r="C22" s="242"/>
      <c r="D22" s="246"/>
      <c r="E22" s="243"/>
      <c r="F22" s="246"/>
      <c r="G22" s="246"/>
      <c r="H22" s="246"/>
    </row>
    <row r="23" spans="1:9" ht="15.75" x14ac:dyDescent="0.25">
      <c r="A23" s="114"/>
      <c r="B23" s="406" t="s">
        <v>299</v>
      </c>
      <c r="C23" s="407"/>
      <c r="D23" s="244">
        <v>0</v>
      </c>
      <c r="E23" s="244">
        <v>12838174228.380001</v>
      </c>
      <c r="F23" s="244">
        <v>1058821329.8</v>
      </c>
      <c r="G23" s="244">
        <v>0</v>
      </c>
      <c r="H23" s="244">
        <v>13896995558.18</v>
      </c>
    </row>
    <row r="24" spans="1:9" ht="15.75" x14ac:dyDescent="0.25">
      <c r="A24" s="114"/>
      <c r="B24" s="247"/>
      <c r="C24" s="248"/>
      <c r="D24" s="243"/>
      <c r="E24" s="246"/>
      <c r="F24" s="246"/>
      <c r="G24" s="243"/>
      <c r="H24" s="243"/>
      <c r="I24" s="123"/>
    </row>
    <row r="25" spans="1:9" ht="23.45" customHeight="1" x14ac:dyDescent="0.25">
      <c r="A25" s="114"/>
      <c r="B25" s="391" t="s">
        <v>304</v>
      </c>
      <c r="C25" s="392"/>
      <c r="D25" s="244">
        <v>0</v>
      </c>
      <c r="E25" s="244">
        <v>0</v>
      </c>
      <c r="F25" s="244">
        <v>0</v>
      </c>
      <c r="G25" s="244">
        <v>0</v>
      </c>
      <c r="H25" s="244">
        <v>0</v>
      </c>
    </row>
    <row r="26" spans="1:9" ht="15.75" customHeight="1" x14ac:dyDescent="0.25">
      <c r="A26" s="114"/>
      <c r="B26" s="389" t="s">
        <v>82</v>
      </c>
      <c r="C26" s="390"/>
      <c r="D26" s="245">
        <v>0</v>
      </c>
      <c r="E26" s="245">
        <v>0</v>
      </c>
      <c r="F26" s="245">
        <v>0</v>
      </c>
      <c r="G26" s="245">
        <v>0</v>
      </c>
      <c r="H26" s="243">
        <v>0</v>
      </c>
    </row>
    <row r="27" spans="1:9" ht="15.75" customHeight="1" x14ac:dyDescent="0.25">
      <c r="A27" s="114"/>
      <c r="B27" s="389" t="s">
        <v>83</v>
      </c>
      <c r="C27" s="390"/>
      <c r="D27" s="245">
        <v>0</v>
      </c>
      <c r="E27" s="245">
        <v>0</v>
      </c>
      <c r="F27" s="245">
        <v>0</v>
      </c>
      <c r="G27" s="245">
        <v>0</v>
      </c>
      <c r="H27" s="243">
        <v>0</v>
      </c>
    </row>
    <row r="28" spans="1:9" ht="15.75" customHeight="1" x14ac:dyDescent="0.25">
      <c r="A28" s="114"/>
      <c r="B28" s="389" t="s">
        <v>233</v>
      </c>
      <c r="C28" s="390"/>
      <c r="D28" s="245">
        <v>0</v>
      </c>
      <c r="E28" s="245">
        <v>0</v>
      </c>
      <c r="F28" s="245">
        <v>0</v>
      </c>
      <c r="G28" s="245">
        <v>0</v>
      </c>
      <c r="H28" s="243">
        <v>0</v>
      </c>
    </row>
    <row r="29" spans="1:9" ht="15.75" x14ac:dyDescent="0.25">
      <c r="A29" s="114"/>
      <c r="B29" s="241"/>
      <c r="C29" s="242"/>
      <c r="D29" s="243"/>
      <c r="E29" s="246"/>
      <c r="F29" s="246"/>
      <c r="G29" s="243"/>
      <c r="H29" s="243"/>
    </row>
    <row r="30" spans="1:9" ht="15.75" customHeight="1" x14ac:dyDescent="0.25">
      <c r="A30" s="114"/>
      <c r="B30" s="391" t="s">
        <v>303</v>
      </c>
      <c r="C30" s="392"/>
      <c r="D30" s="244">
        <v>0</v>
      </c>
      <c r="E30" s="244">
        <v>1058821329.7999997</v>
      </c>
      <c r="F30" s="244">
        <v>177332448.65000057</v>
      </c>
      <c r="G30" s="244">
        <v>0</v>
      </c>
      <c r="H30" s="244">
        <v>1236153778.4500003</v>
      </c>
    </row>
    <row r="31" spans="1:9" ht="15.75" customHeight="1" x14ac:dyDescent="0.25">
      <c r="A31" s="114"/>
      <c r="B31" s="389" t="s">
        <v>198</v>
      </c>
      <c r="C31" s="390"/>
      <c r="D31" s="246">
        <v>0</v>
      </c>
      <c r="E31" s="246">
        <v>0</v>
      </c>
      <c r="F31" s="245">
        <v>1231915880.6300001</v>
      </c>
      <c r="G31" s="245">
        <v>0</v>
      </c>
      <c r="H31" s="243">
        <v>1231915880.6300001</v>
      </c>
    </row>
    <row r="32" spans="1:9" ht="15.75" customHeight="1" x14ac:dyDescent="0.25">
      <c r="A32" s="114"/>
      <c r="B32" s="389" t="s">
        <v>87</v>
      </c>
      <c r="C32" s="390"/>
      <c r="D32" s="246">
        <v>0</v>
      </c>
      <c r="E32" s="245">
        <v>1058821329.7999997</v>
      </c>
      <c r="F32" s="245">
        <v>-1058821329.7999997</v>
      </c>
      <c r="G32" s="245">
        <v>0</v>
      </c>
      <c r="H32" s="243">
        <v>0</v>
      </c>
    </row>
    <row r="33" spans="1:9" ht="15.75" x14ac:dyDescent="0.25">
      <c r="A33" s="114"/>
      <c r="B33" s="389" t="s">
        <v>241</v>
      </c>
      <c r="C33" s="390"/>
      <c r="D33" s="246">
        <v>0</v>
      </c>
      <c r="E33" s="245">
        <v>0</v>
      </c>
      <c r="F33" s="245">
        <v>120987.80999994278</v>
      </c>
      <c r="G33" s="245">
        <v>0</v>
      </c>
      <c r="H33" s="243">
        <v>120987.80999994278</v>
      </c>
    </row>
    <row r="34" spans="1:9" ht="15.75" x14ac:dyDescent="0.25">
      <c r="A34" s="114"/>
      <c r="B34" s="389" t="s">
        <v>89</v>
      </c>
      <c r="C34" s="390"/>
      <c r="D34" s="246">
        <v>0</v>
      </c>
      <c r="E34" s="245">
        <v>0</v>
      </c>
      <c r="F34" s="245">
        <v>0</v>
      </c>
      <c r="G34" s="245">
        <v>0</v>
      </c>
      <c r="H34" s="243">
        <v>0</v>
      </c>
    </row>
    <row r="35" spans="1:9" ht="15.75" x14ac:dyDescent="0.25">
      <c r="A35" s="114"/>
      <c r="B35" s="389" t="s">
        <v>90</v>
      </c>
      <c r="C35" s="390"/>
      <c r="D35" s="246">
        <v>0</v>
      </c>
      <c r="E35" s="245">
        <v>0</v>
      </c>
      <c r="F35" s="245">
        <v>4116910.0100002289</v>
      </c>
      <c r="G35" s="245">
        <v>0</v>
      </c>
      <c r="H35" s="243">
        <v>4116910.0100002289</v>
      </c>
    </row>
    <row r="36" spans="1:9" ht="15.75" x14ac:dyDescent="0.25">
      <c r="A36" s="114"/>
      <c r="B36" s="304"/>
      <c r="C36" s="305"/>
      <c r="D36" s="246"/>
      <c r="E36" s="243"/>
      <c r="F36" s="246"/>
      <c r="G36" s="246"/>
      <c r="H36" s="246"/>
    </row>
    <row r="37" spans="1:9" ht="31.5" customHeight="1" x14ac:dyDescent="0.25">
      <c r="A37" s="114"/>
      <c r="B37" s="391" t="s">
        <v>301</v>
      </c>
      <c r="C37" s="392"/>
      <c r="D37" s="310">
        <v>0</v>
      </c>
      <c r="E37" s="310">
        <v>0</v>
      </c>
      <c r="F37" s="310">
        <v>0</v>
      </c>
      <c r="G37" s="310">
        <v>0</v>
      </c>
      <c r="H37" s="244">
        <v>0</v>
      </c>
    </row>
    <row r="38" spans="1:9" ht="15.75" x14ac:dyDescent="0.25">
      <c r="A38" s="114"/>
      <c r="B38" s="389" t="s">
        <v>297</v>
      </c>
      <c r="C38" s="390"/>
      <c r="D38" s="245">
        <v>0</v>
      </c>
      <c r="E38" s="245">
        <v>0</v>
      </c>
      <c r="F38" s="245">
        <v>0</v>
      </c>
      <c r="G38" s="245">
        <v>0</v>
      </c>
      <c r="H38" s="243">
        <v>0</v>
      </c>
    </row>
    <row r="39" spans="1:9" ht="15.75" x14ac:dyDescent="0.25">
      <c r="A39" s="114"/>
      <c r="B39" s="389" t="s">
        <v>298</v>
      </c>
      <c r="C39" s="390"/>
      <c r="D39" s="245">
        <v>0</v>
      </c>
      <c r="E39" s="245">
        <v>0</v>
      </c>
      <c r="F39" s="245">
        <v>0</v>
      </c>
      <c r="G39" s="245">
        <v>0</v>
      </c>
      <c r="H39" s="243">
        <v>0</v>
      </c>
      <c r="I39" s="100"/>
    </row>
    <row r="40" spans="1:9" ht="15.75" x14ac:dyDescent="0.25">
      <c r="A40" s="114"/>
      <c r="B40" s="307"/>
      <c r="C40" s="308"/>
      <c r="D40" s="246"/>
      <c r="E40" s="243"/>
      <c r="F40" s="246"/>
      <c r="G40" s="246"/>
      <c r="H40" s="246"/>
    </row>
    <row r="41" spans="1:9" ht="15.75" x14ac:dyDescent="0.25">
      <c r="A41" s="114"/>
      <c r="B41" s="404" t="s">
        <v>302</v>
      </c>
      <c r="C41" s="405"/>
      <c r="D41" s="249">
        <v>0</v>
      </c>
      <c r="E41" s="249">
        <v>13896995558.18</v>
      </c>
      <c r="F41" s="249">
        <v>1236153778.4500005</v>
      </c>
      <c r="G41" s="249">
        <v>0</v>
      </c>
      <c r="H41" s="249">
        <v>15133149336.630001</v>
      </c>
      <c r="I41" s="123"/>
    </row>
    <row r="42" spans="1:9" x14ac:dyDescent="0.25">
      <c r="B42" s="339" t="s">
        <v>242</v>
      </c>
      <c r="D42" s="116"/>
      <c r="E42" s="116"/>
      <c r="H42" s="311"/>
      <c r="I42" s="117"/>
    </row>
  </sheetData>
  <mergeCells count="32">
    <mergeCell ref="B41:C41"/>
    <mergeCell ref="B34:C34"/>
    <mergeCell ref="B15:C15"/>
    <mergeCell ref="B16:C16"/>
    <mergeCell ref="B23:C23"/>
    <mergeCell ref="B25:C25"/>
    <mergeCell ref="B26:C26"/>
    <mergeCell ref="B27:C27"/>
    <mergeCell ref="B28:C28"/>
    <mergeCell ref="B30:C30"/>
    <mergeCell ref="B31:C31"/>
    <mergeCell ref="B32:C32"/>
    <mergeCell ref="B33:C33"/>
    <mergeCell ref="B17:C17"/>
    <mergeCell ref="B19:C19"/>
    <mergeCell ref="B20:C20"/>
    <mergeCell ref="B14:C14"/>
    <mergeCell ref="B2:H2"/>
    <mergeCell ref="B3:H3"/>
    <mergeCell ref="B4:H4"/>
    <mergeCell ref="B5:C5"/>
    <mergeCell ref="B7:C7"/>
    <mergeCell ref="B8:C8"/>
    <mergeCell ref="B9:C9"/>
    <mergeCell ref="B10:C10"/>
    <mergeCell ref="B12:C12"/>
    <mergeCell ref="B13:C13"/>
    <mergeCell ref="B35:C35"/>
    <mergeCell ref="B37:C37"/>
    <mergeCell ref="B38:C38"/>
    <mergeCell ref="B39:C39"/>
    <mergeCell ref="B21:C21"/>
  </mergeCells>
  <pageMargins left="0.25" right="0.25" top="0.75" bottom="0.75" header="0.3" footer="0.3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D63"/>
  <sheetViews>
    <sheetView showGridLines="0" topLeftCell="A52" workbookViewId="0">
      <selection activeCell="C15" sqref="C15"/>
    </sheetView>
  </sheetViews>
  <sheetFormatPr baseColWidth="10" defaultColWidth="11.42578125" defaultRowHeight="14.25" customHeight="1" x14ac:dyDescent="0.25"/>
  <cols>
    <col min="1" max="1" width="2.85546875" style="102" customWidth="1"/>
    <col min="2" max="2" width="78.28515625" style="102" customWidth="1"/>
    <col min="3" max="3" width="20.5703125" style="102" customWidth="1"/>
    <col min="4" max="4" width="18.5703125" style="102" bestFit="1" customWidth="1"/>
    <col min="5" max="16384" width="11.42578125" style="102"/>
  </cols>
  <sheetData>
    <row r="1" spans="2:4" s="111" customFormat="1" ht="14.25" customHeight="1" x14ac:dyDescent="0.25">
      <c r="B1" s="277"/>
      <c r="C1" s="276"/>
      <c r="D1" s="277"/>
    </row>
    <row r="2" spans="2:4" s="111" customFormat="1" ht="14.25" customHeight="1" x14ac:dyDescent="0.25">
      <c r="B2" s="355" t="s">
        <v>38</v>
      </c>
      <c r="C2" s="356"/>
      <c r="D2" s="357"/>
    </row>
    <row r="3" spans="2:4" s="111" customFormat="1" ht="14.25" customHeight="1" x14ac:dyDescent="0.25">
      <c r="B3" s="413" t="s">
        <v>229</v>
      </c>
      <c r="C3" s="414"/>
      <c r="D3" s="415"/>
    </row>
    <row r="4" spans="2:4" s="111" customFormat="1" ht="14.25" customHeight="1" x14ac:dyDescent="0.25">
      <c r="B4" s="410" t="s">
        <v>310</v>
      </c>
      <c r="C4" s="411"/>
      <c r="D4" s="412"/>
    </row>
    <row r="5" spans="2:4" s="111" customFormat="1" ht="14.25" customHeight="1" x14ac:dyDescent="0.25">
      <c r="B5" s="103"/>
      <c r="C5" s="104" t="s">
        <v>203</v>
      </c>
      <c r="D5" s="105" t="s">
        <v>208</v>
      </c>
    </row>
    <row r="6" spans="2:4" s="111" customFormat="1" ht="14.25" customHeight="1" x14ac:dyDescent="0.25">
      <c r="B6" s="106" t="s">
        <v>0</v>
      </c>
      <c r="C6" s="107">
        <v>68242899.889999986</v>
      </c>
      <c r="D6" s="108">
        <v>1187803162.460001</v>
      </c>
    </row>
    <row r="7" spans="2:4" s="111" customFormat="1" ht="14.25" customHeight="1" x14ac:dyDescent="0.25">
      <c r="B7" s="109" t="s">
        <v>41</v>
      </c>
      <c r="C7" s="272">
        <v>0</v>
      </c>
      <c r="D7" s="273">
        <v>615061687.25000024</v>
      </c>
    </row>
    <row r="8" spans="2:4" s="111" customFormat="1" ht="14.25" customHeight="1" x14ac:dyDescent="0.25">
      <c r="B8" s="294" t="s">
        <v>43</v>
      </c>
      <c r="C8" s="262">
        <v>0</v>
      </c>
      <c r="D8" s="263">
        <v>514256096.05000019</v>
      </c>
    </row>
    <row r="9" spans="2:4" s="111" customFormat="1" ht="14.25" customHeight="1" x14ac:dyDescent="0.25">
      <c r="B9" s="294" t="s">
        <v>45</v>
      </c>
      <c r="C9" s="262">
        <v>0</v>
      </c>
      <c r="D9" s="263">
        <v>5106687.8100000024</v>
      </c>
    </row>
    <row r="10" spans="2:4" s="111" customFormat="1" ht="14.25" customHeight="1" x14ac:dyDescent="0.25">
      <c r="B10" s="294" t="s">
        <v>47</v>
      </c>
      <c r="C10" s="262">
        <v>0</v>
      </c>
      <c r="D10" s="263">
        <v>95698903.389999986</v>
      </c>
    </row>
    <row r="11" spans="2:4" s="111" customFormat="1" ht="14.25" customHeight="1" x14ac:dyDescent="0.25">
      <c r="B11" s="294" t="s">
        <v>230</v>
      </c>
      <c r="C11" s="262">
        <v>0</v>
      </c>
      <c r="D11" s="252">
        <v>0</v>
      </c>
    </row>
    <row r="12" spans="2:4" s="111" customFormat="1" ht="14.25" customHeight="1" x14ac:dyDescent="0.25">
      <c r="B12" s="294" t="s">
        <v>51</v>
      </c>
      <c r="C12" s="262">
        <v>0</v>
      </c>
      <c r="D12" s="252">
        <v>0</v>
      </c>
    </row>
    <row r="13" spans="2:4" s="111" customFormat="1" ht="14.25" customHeight="1" x14ac:dyDescent="0.25">
      <c r="B13" s="294" t="s">
        <v>53</v>
      </c>
      <c r="C13" s="262">
        <v>0</v>
      </c>
      <c r="D13" s="252">
        <v>0</v>
      </c>
    </row>
    <row r="14" spans="2:4" s="111" customFormat="1" ht="14.25" customHeight="1" x14ac:dyDescent="0.25">
      <c r="B14" s="294" t="s">
        <v>231</v>
      </c>
      <c r="C14" s="262">
        <v>0</v>
      </c>
      <c r="D14" s="252">
        <v>0</v>
      </c>
    </row>
    <row r="15" spans="2:4" ht="14.25" customHeight="1" x14ac:dyDescent="0.25">
      <c r="B15" s="295"/>
      <c r="C15" s="264"/>
      <c r="D15" s="265"/>
    </row>
    <row r="16" spans="2:4" ht="14.25" customHeight="1" x14ac:dyDescent="0.25">
      <c r="B16" s="296" t="s">
        <v>60</v>
      </c>
      <c r="C16" s="110">
        <v>68242899.889999986</v>
      </c>
      <c r="D16" s="266">
        <v>572741475.21000075</v>
      </c>
    </row>
    <row r="17" spans="2:4" ht="14.25" customHeight="1" x14ac:dyDescent="0.25">
      <c r="B17" s="294" t="s">
        <v>62</v>
      </c>
      <c r="C17" s="262">
        <v>0</v>
      </c>
      <c r="D17" s="252">
        <v>101675786.7</v>
      </c>
    </row>
    <row r="18" spans="2:4" ht="14.25" customHeight="1" x14ac:dyDescent="0.25">
      <c r="B18" s="294" t="s">
        <v>64</v>
      </c>
      <c r="C18" s="262">
        <v>0</v>
      </c>
      <c r="D18" s="252">
        <v>0</v>
      </c>
    </row>
    <row r="19" spans="2:4" ht="14.25" customHeight="1" x14ac:dyDescent="0.25">
      <c r="B19" s="294" t="s">
        <v>66</v>
      </c>
      <c r="C19" s="262">
        <v>0</v>
      </c>
      <c r="D19" s="252">
        <v>415120013.28000069</v>
      </c>
    </row>
    <row r="20" spans="2:4" ht="14.25" customHeight="1" x14ac:dyDescent="0.25">
      <c r="B20" s="294" t="s">
        <v>68</v>
      </c>
      <c r="C20" s="262">
        <v>0</v>
      </c>
      <c r="D20" s="252">
        <v>44354585.330000043</v>
      </c>
    </row>
    <row r="21" spans="2:4" ht="14.25" customHeight="1" x14ac:dyDescent="0.25">
      <c r="B21" s="294" t="s">
        <v>70</v>
      </c>
      <c r="C21" s="262">
        <v>0</v>
      </c>
      <c r="D21" s="252">
        <v>958879.20000000298</v>
      </c>
    </row>
    <row r="22" spans="2:4" ht="14.25" customHeight="1" x14ac:dyDescent="0.25">
      <c r="B22" s="294" t="s">
        <v>72</v>
      </c>
      <c r="C22" s="262">
        <v>68242899.889999986</v>
      </c>
      <c r="D22" s="252">
        <v>0</v>
      </c>
    </row>
    <row r="23" spans="2:4" ht="14.25" customHeight="1" x14ac:dyDescent="0.25">
      <c r="B23" s="294" t="s">
        <v>74</v>
      </c>
      <c r="C23" s="262">
        <v>0</v>
      </c>
      <c r="D23" s="252">
        <v>10632210.699999996</v>
      </c>
    </row>
    <row r="24" spans="2:4" ht="14.25" customHeight="1" x14ac:dyDescent="0.25">
      <c r="B24" s="294" t="s">
        <v>76</v>
      </c>
      <c r="C24" s="262">
        <v>0</v>
      </c>
      <c r="D24" s="252">
        <v>0</v>
      </c>
    </row>
    <row r="25" spans="2:4" ht="14.25" customHeight="1" x14ac:dyDescent="0.25">
      <c r="B25" s="294" t="s">
        <v>77</v>
      </c>
      <c r="C25" s="262">
        <v>0</v>
      </c>
      <c r="D25" s="252">
        <v>0</v>
      </c>
    </row>
    <row r="26" spans="2:4" ht="14.25" customHeight="1" x14ac:dyDescent="0.25">
      <c r="B26" s="295"/>
      <c r="C26" s="264"/>
      <c r="D26" s="265"/>
    </row>
    <row r="27" spans="2:4" ht="14.25" customHeight="1" x14ac:dyDescent="0.25">
      <c r="B27" s="296" t="s">
        <v>10</v>
      </c>
      <c r="C27" s="110">
        <v>29946723.669999935</v>
      </c>
      <c r="D27" s="266">
        <v>146540239.55000001</v>
      </c>
    </row>
    <row r="28" spans="2:4" ht="14.25" customHeight="1" x14ac:dyDescent="0.25">
      <c r="B28" s="296" t="s">
        <v>42</v>
      </c>
      <c r="C28" s="110">
        <v>5356290.5999999996</v>
      </c>
      <c r="D28" s="266">
        <v>146540239.55000001</v>
      </c>
    </row>
    <row r="29" spans="2:4" ht="14.25" customHeight="1" x14ac:dyDescent="0.25">
      <c r="B29" s="294" t="s">
        <v>44</v>
      </c>
      <c r="C29" s="262">
        <v>0</v>
      </c>
      <c r="D29" s="252">
        <v>146540239.55000001</v>
      </c>
    </row>
    <row r="30" spans="2:4" ht="14.25" customHeight="1" x14ac:dyDescent="0.25">
      <c r="B30" s="294" t="s">
        <v>46</v>
      </c>
      <c r="C30" s="262">
        <v>0</v>
      </c>
      <c r="D30" s="252">
        <v>0</v>
      </c>
    </row>
    <row r="31" spans="2:4" ht="14.25" customHeight="1" x14ac:dyDescent="0.25">
      <c r="B31" s="294" t="s">
        <v>48</v>
      </c>
      <c r="C31" s="262">
        <v>1841828.5</v>
      </c>
      <c r="D31" s="252">
        <v>0</v>
      </c>
    </row>
    <row r="32" spans="2:4" ht="14.25" customHeight="1" x14ac:dyDescent="0.25">
      <c r="B32" s="294" t="s">
        <v>50</v>
      </c>
      <c r="C32" s="262">
        <v>0</v>
      </c>
      <c r="D32" s="252">
        <v>0</v>
      </c>
    </row>
    <row r="33" spans="2:4" ht="14.25" customHeight="1" x14ac:dyDescent="0.25">
      <c r="B33" s="294" t="s">
        <v>52</v>
      </c>
      <c r="C33" s="262">
        <v>0</v>
      </c>
      <c r="D33" s="252">
        <v>0</v>
      </c>
    </row>
    <row r="34" spans="2:4" ht="14.25" customHeight="1" x14ac:dyDescent="0.25">
      <c r="B34" s="294" t="s">
        <v>54</v>
      </c>
      <c r="C34" s="262">
        <v>395120.58999999985</v>
      </c>
      <c r="D34" s="252">
        <v>0</v>
      </c>
    </row>
    <row r="35" spans="2:4" ht="14.25" customHeight="1" x14ac:dyDescent="0.25">
      <c r="B35" s="294" t="s">
        <v>56</v>
      </c>
      <c r="C35" s="262">
        <v>0</v>
      </c>
      <c r="D35" s="252">
        <v>0</v>
      </c>
    </row>
    <row r="36" spans="2:4" ht="14.25" customHeight="1" x14ac:dyDescent="0.25">
      <c r="B36" s="294" t="s">
        <v>57</v>
      </c>
      <c r="C36" s="262">
        <v>3119341.51</v>
      </c>
      <c r="D36" s="252">
        <v>0</v>
      </c>
    </row>
    <row r="37" spans="2:4" ht="14.25" customHeight="1" x14ac:dyDescent="0.25">
      <c r="B37" s="295"/>
      <c r="C37" s="264"/>
      <c r="D37" s="265"/>
    </row>
    <row r="38" spans="2:4" ht="14.25" customHeight="1" x14ac:dyDescent="0.25">
      <c r="B38" s="296" t="s">
        <v>61</v>
      </c>
      <c r="C38" s="110">
        <v>24590433.069999933</v>
      </c>
      <c r="D38" s="266">
        <v>0</v>
      </c>
    </row>
    <row r="39" spans="2:4" ht="14.25" customHeight="1" x14ac:dyDescent="0.25">
      <c r="B39" s="294" t="s">
        <v>63</v>
      </c>
      <c r="C39" s="262">
        <v>0</v>
      </c>
      <c r="D39" s="252">
        <v>0</v>
      </c>
    </row>
    <row r="40" spans="2:4" ht="14.25" customHeight="1" x14ac:dyDescent="0.25">
      <c r="B40" s="294" t="s">
        <v>65</v>
      </c>
      <c r="C40" s="262">
        <v>0</v>
      </c>
      <c r="D40" s="252">
        <v>0</v>
      </c>
    </row>
    <row r="41" spans="2:4" ht="14.25" customHeight="1" x14ac:dyDescent="0.25">
      <c r="B41" s="294" t="s">
        <v>67</v>
      </c>
      <c r="C41" s="262">
        <v>24590433.069999933</v>
      </c>
      <c r="D41" s="252">
        <v>0</v>
      </c>
    </row>
    <row r="42" spans="2:4" ht="14.25" customHeight="1" x14ac:dyDescent="0.25">
      <c r="B42" s="294" t="s">
        <v>69</v>
      </c>
      <c r="C42" s="262">
        <v>0</v>
      </c>
      <c r="D42" s="252">
        <v>0</v>
      </c>
    </row>
    <row r="43" spans="2:4" ht="14.25" customHeight="1" x14ac:dyDescent="0.25">
      <c r="B43" s="294" t="s">
        <v>71</v>
      </c>
      <c r="C43" s="262">
        <v>0</v>
      </c>
      <c r="D43" s="252">
        <v>0</v>
      </c>
    </row>
    <row r="44" spans="2:4" ht="14.25" customHeight="1" x14ac:dyDescent="0.25">
      <c r="B44" s="294" t="s">
        <v>73</v>
      </c>
      <c r="C44" s="262">
        <v>0</v>
      </c>
      <c r="D44" s="252">
        <v>0</v>
      </c>
    </row>
    <row r="45" spans="2:4" ht="14.25" customHeight="1" x14ac:dyDescent="0.25">
      <c r="B45" s="295"/>
      <c r="C45" s="264"/>
      <c r="D45" s="265"/>
    </row>
    <row r="46" spans="2:4" ht="14.25" customHeight="1" x14ac:dyDescent="0.25">
      <c r="B46" s="296" t="s">
        <v>232</v>
      </c>
      <c r="C46" s="110">
        <v>1236153778.45</v>
      </c>
      <c r="D46" s="266">
        <v>0</v>
      </c>
    </row>
    <row r="47" spans="2:4" ht="14.25" customHeight="1" x14ac:dyDescent="0.25">
      <c r="B47" s="297" t="s">
        <v>80</v>
      </c>
      <c r="C47" s="267">
        <v>0</v>
      </c>
      <c r="D47" s="268">
        <v>0</v>
      </c>
    </row>
    <row r="48" spans="2:4" ht="14.25" customHeight="1" x14ac:dyDescent="0.25">
      <c r="B48" s="294" t="s">
        <v>82</v>
      </c>
      <c r="C48" s="262">
        <v>0</v>
      </c>
      <c r="D48" s="252">
        <v>0</v>
      </c>
    </row>
    <row r="49" spans="2:4" ht="14.25" customHeight="1" x14ac:dyDescent="0.25">
      <c r="B49" s="294" t="s">
        <v>83</v>
      </c>
      <c r="C49" s="262">
        <v>0</v>
      </c>
      <c r="D49" s="252">
        <v>0</v>
      </c>
    </row>
    <row r="50" spans="2:4" ht="14.25" customHeight="1" x14ac:dyDescent="0.25">
      <c r="B50" s="294" t="s">
        <v>233</v>
      </c>
      <c r="C50" s="262">
        <v>0</v>
      </c>
      <c r="D50" s="252">
        <v>0</v>
      </c>
    </row>
    <row r="51" spans="2:4" ht="14.25" customHeight="1" x14ac:dyDescent="0.25">
      <c r="B51" s="295"/>
      <c r="C51" s="264"/>
      <c r="D51" s="265"/>
    </row>
    <row r="52" spans="2:4" ht="14.25" customHeight="1" x14ac:dyDescent="0.25">
      <c r="B52" s="296" t="s">
        <v>85</v>
      </c>
      <c r="C52" s="110">
        <v>1236153778.45</v>
      </c>
      <c r="D52" s="266">
        <v>0</v>
      </c>
    </row>
    <row r="53" spans="2:4" ht="14.25" customHeight="1" x14ac:dyDescent="0.25">
      <c r="B53" s="294" t="s">
        <v>234</v>
      </c>
      <c r="C53" s="262">
        <v>173094550.83000016</v>
      </c>
      <c r="D53" s="252">
        <v>0</v>
      </c>
    </row>
    <row r="54" spans="2:4" ht="14.25" customHeight="1" x14ac:dyDescent="0.25">
      <c r="B54" s="294" t="s">
        <v>87</v>
      </c>
      <c r="C54" s="262">
        <v>1058821329.7999997</v>
      </c>
      <c r="D54" s="252">
        <v>0</v>
      </c>
    </row>
    <row r="55" spans="2:4" ht="14.25" customHeight="1" x14ac:dyDescent="0.25">
      <c r="B55" s="294" t="s">
        <v>88</v>
      </c>
      <c r="C55" s="262">
        <v>120987.80999994278</v>
      </c>
      <c r="D55" s="252">
        <v>0</v>
      </c>
    </row>
    <row r="56" spans="2:4" ht="14.25" customHeight="1" x14ac:dyDescent="0.25">
      <c r="B56" s="294" t="s">
        <v>89</v>
      </c>
      <c r="C56" s="262">
        <v>0</v>
      </c>
      <c r="D56" s="252">
        <v>0</v>
      </c>
    </row>
    <row r="57" spans="2:4" ht="14.25" customHeight="1" x14ac:dyDescent="0.25">
      <c r="B57" s="294" t="s">
        <v>90</v>
      </c>
      <c r="C57" s="262">
        <v>4116910.0100002289</v>
      </c>
      <c r="D57" s="252">
        <v>0</v>
      </c>
    </row>
    <row r="58" spans="2:4" ht="14.25" customHeight="1" x14ac:dyDescent="0.25">
      <c r="B58" s="295"/>
      <c r="C58" s="264"/>
      <c r="D58" s="265"/>
    </row>
    <row r="59" spans="2:4" ht="14.25" customHeight="1" x14ac:dyDescent="0.25">
      <c r="B59" s="296" t="s">
        <v>235</v>
      </c>
      <c r="C59" s="269">
        <v>0</v>
      </c>
      <c r="D59" s="270">
        <v>0</v>
      </c>
    </row>
    <row r="60" spans="2:4" ht="14.25" customHeight="1" x14ac:dyDescent="0.25">
      <c r="B60" s="294" t="s">
        <v>92</v>
      </c>
      <c r="C60" s="262">
        <v>0</v>
      </c>
      <c r="D60" s="252">
        <v>0</v>
      </c>
    </row>
    <row r="61" spans="2:4" ht="14.25" customHeight="1" x14ac:dyDescent="0.25">
      <c r="B61" s="294" t="s">
        <v>93</v>
      </c>
      <c r="C61" s="262">
        <v>0</v>
      </c>
      <c r="D61" s="252">
        <v>0</v>
      </c>
    </row>
    <row r="62" spans="2:4" ht="14.25" customHeight="1" x14ac:dyDescent="0.25">
      <c r="B62" s="298"/>
      <c r="C62" s="274">
        <v>1334343402.01</v>
      </c>
      <c r="D62" s="275">
        <v>1334343402.0100009</v>
      </c>
    </row>
    <row r="63" spans="2:4" ht="14.25" customHeight="1" x14ac:dyDescent="0.25">
      <c r="B63" s="340" t="s">
        <v>242</v>
      </c>
    </row>
  </sheetData>
  <mergeCells count="3">
    <mergeCell ref="B4:D4"/>
    <mergeCell ref="B2:D2"/>
    <mergeCell ref="B3:D3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34"/>
  <sheetViews>
    <sheetView showGridLines="0" workbookViewId="0">
      <selection activeCell="K1" sqref="K1:K1048576"/>
    </sheetView>
  </sheetViews>
  <sheetFormatPr baseColWidth="10" defaultColWidth="11.42578125" defaultRowHeight="15" x14ac:dyDescent="0.25"/>
  <cols>
    <col min="1" max="1" width="3.140625" style="250" customWidth="1"/>
    <col min="2" max="2" width="3" style="173" customWidth="1"/>
    <col min="3" max="3" width="23" style="173" customWidth="1"/>
    <col min="4" max="4" width="26.42578125" style="173" customWidth="1"/>
    <col min="5" max="9" width="17.5703125" style="173" customWidth="1"/>
    <col min="10" max="10" width="0.85546875" style="173" customWidth="1"/>
    <col min="11" max="11" width="3.85546875" style="173" customWidth="1"/>
    <col min="12" max="17" width="11.42578125" style="173" customWidth="1"/>
    <col min="18" max="16384" width="11.42578125" style="173"/>
  </cols>
  <sheetData>
    <row r="1" spans="1:14" x14ac:dyDescent="0.25">
      <c r="I1" s="220"/>
    </row>
    <row r="2" spans="1:14" x14ac:dyDescent="0.25">
      <c r="B2" s="419" t="s">
        <v>38</v>
      </c>
      <c r="C2" s="420"/>
      <c r="D2" s="420"/>
      <c r="E2" s="420"/>
      <c r="F2" s="420"/>
      <c r="G2" s="420"/>
      <c r="H2" s="420"/>
      <c r="I2" s="420"/>
      <c r="J2" s="421"/>
      <c r="K2" s="219"/>
    </row>
    <row r="3" spans="1:14" ht="15.75" customHeight="1" x14ac:dyDescent="0.25">
      <c r="B3" s="422" t="s">
        <v>276</v>
      </c>
      <c r="C3" s="423"/>
      <c r="D3" s="423"/>
      <c r="E3" s="423"/>
      <c r="F3" s="423"/>
      <c r="G3" s="423"/>
      <c r="H3" s="423"/>
      <c r="I3" s="423"/>
      <c r="J3" s="424"/>
      <c r="K3" s="219"/>
      <c r="L3" s="174"/>
      <c r="M3" s="174"/>
    </row>
    <row r="4" spans="1:14" ht="15.75" customHeight="1" x14ac:dyDescent="0.25">
      <c r="B4" s="425" t="s">
        <v>312</v>
      </c>
      <c r="C4" s="426"/>
      <c r="D4" s="426"/>
      <c r="E4" s="426"/>
      <c r="F4" s="426"/>
      <c r="G4" s="426"/>
      <c r="H4" s="426"/>
      <c r="I4" s="426"/>
      <c r="J4" s="427"/>
      <c r="K4" s="219"/>
      <c r="L4" s="174"/>
      <c r="M4" s="174"/>
    </row>
    <row r="5" spans="1:14" ht="22.5" customHeight="1" x14ac:dyDescent="0.25">
      <c r="B5" s="428" t="s">
        <v>201</v>
      </c>
      <c r="C5" s="429"/>
      <c r="D5" s="430"/>
      <c r="E5" s="209" t="s">
        <v>277</v>
      </c>
      <c r="F5" s="209" t="s">
        <v>278</v>
      </c>
      <c r="G5" s="210" t="s">
        <v>279</v>
      </c>
      <c r="H5" s="210" t="s">
        <v>280</v>
      </c>
      <c r="I5" s="211" t="s">
        <v>281</v>
      </c>
      <c r="J5" s="212"/>
      <c r="K5" s="218"/>
      <c r="L5" s="175"/>
      <c r="M5" s="175"/>
    </row>
    <row r="6" spans="1:14" x14ac:dyDescent="0.25">
      <c r="B6" s="431"/>
      <c r="C6" s="432"/>
      <c r="D6" s="433"/>
      <c r="E6" s="213">
        <v>1</v>
      </c>
      <c r="F6" s="213">
        <v>2</v>
      </c>
      <c r="G6" s="214">
        <v>3</v>
      </c>
      <c r="H6" s="214" t="s">
        <v>282</v>
      </c>
      <c r="I6" s="211" t="s">
        <v>283</v>
      </c>
      <c r="J6" s="212"/>
      <c r="K6" s="218"/>
      <c r="L6" s="175"/>
      <c r="M6" s="175"/>
    </row>
    <row r="7" spans="1:14" ht="8.25" customHeight="1" x14ac:dyDescent="0.25">
      <c r="B7" s="176"/>
      <c r="C7" s="177"/>
      <c r="D7" s="177"/>
      <c r="E7" s="178"/>
      <c r="F7" s="178"/>
      <c r="G7" s="178"/>
      <c r="H7" s="178"/>
      <c r="I7" s="177"/>
      <c r="J7" s="179"/>
      <c r="K7" s="217"/>
      <c r="L7" s="174"/>
      <c r="M7" s="174"/>
    </row>
    <row r="8" spans="1:14" x14ac:dyDescent="0.25">
      <c r="B8" s="434" t="s">
        <v>40</v>
      </c>
      <c r="C8" s="416"/>
      <c r="D8" s="180"/>
      <c r="E8" s="181"/>
      <c r="F8" s="181"/>
      <c r="G8" s="181"/>
      <c r="H8" s="181"/>
      <c r="I8" s="182"/>
      <c r="J8" s="183"/>
      <c r="K8" s="185"/>
      <c r="L8" s="174"/>
      <c r="M8" s="174"/>
    </row>
    <row r="9" spans="1:14" x14ac:dyDescent="0.25">
      <c r="B9" s="184"/>
      <c r="C9" s="180"/>
      <c r="D9" s="185"/>
      <c r="E9" s="181"/>
      <c r="F9" s="181"/>
      <c r="G9" s="181"/>
      <c r="H9" s="181"/>
      <c r="I9" s="182"/>
      <c r="J9" s="183"/>
      <c r="K9" s="185"/>
      <c r="L9" s="174"/>
      <c r="M9" s="174"/>
    </row>
    <row r="10" spans="1:14" x14ac:dyDescent="0.25">
      <c r="B10" s="186"/>
      <c r="C10" s="418" t="s">
        <v>41</v>
      </c>
      <c r="D10" s="418"/>
      <c r="E10" s="187">
        <v>1181980731.5999999</v>
      </c>
      <c r="F10" s="187">
        <v>26784635243.870003</v>
      </c>
      <c r="G10" s="187">
        <v>26169573556.620003</v>
      </c>
      <c r="H10" s="187">
        <v>1797042418.8499999</v>
      </c>
      <c r="I10" s="188">
        <v>615061687.25000024</v>
      </c>
      <c r="J10" s="189"/>
      <c r="K10" s="216"/>
      <c r="L10" s="174"/>
      <c r="M10" s="174"/>
    </row>
    <row r="11" spans="1:14" x14ac:dyDescent="0.25">
      <c r="B11" s="190"/>
      <c r="C11" s="191"/>
      <c r="D11" s="191"/>
      <c r="E11" s="192"/>
      <c r="F11" s="192"/>
      <c r="G11" s="192"/>
      <c r="H11" s="192"/>
      <c r="I11" s="193"/>
      <c r="J11" s="194"/>
      <c r="K11" s="191"/>
      <c r="L11" s="174"/>
      <c r="M11" s="174"/>
      <c r="N11" s="174"/>
    </row>
    <row r="12" spans="1:14" x14ac:dyDescent="0.25">
      <c r="A12" s="251"/>
      <c r="B12" s="190"/>
      <c r="C12" s="417" t="s">
        <v>43</v>
      </c>
      <c r="D12" s="417"/>
      <c r="E12" s="195">
        <v>1074919322.6199999</v>
      </c>
      <c r="F12" s="195">
        <v>18744385536.860001</v>
      </c>
      <c r="G12" s="195">
        <v>18230129440.810001</v>
      </c>
      <c r="H12" s="196">
        <v>1589175418.6700001</v>
      </c>
      <c r="I12" s="197">
        <v>514256096.05000019</v>
      </c>
      <c r="J12" s="194"/>
      <c r="K12" s="191"/>
      <c r="L12" s="174"/>
      <c r="M12" s="174"/>
      <c r="N12" s="174"/>
    </row>
    <row r="13" spans="1:14" x14ac:dyDescent="0.25">
      <c r="A13" s="251"/>
      <c r="B13" s="190"/>
      <c r="C13" s="435" t="s">
        <v>45</v>
      </c>
      <c r="D13" s="435"/>
      <c r="E13" s="195">
        <v>20944246.719999999</v>
      </c>
      <c r="F13" s="195">
        <v>7943891878.54</v>
      </c>
      <c r="G13" s="195">
        <v>7938785190.7299995</v>
      </c>
      <c r="H13" s="196">
        <v>26050934.530000001</v>
      </c>
      <c r="I13" s="197">
        <v>5106687.8100000024</v>
      </c>
      <c r="J13" s="194"/>
      <c r="K13" s="191"/>
      <c r="L13" s="174"/>
      <c r="M13" s="174"/>
      <c r="N13" s="174"/>
    </row>
    <row r="14" spans="1:14" x14ac:dyDescent="0.25">
      <c r="A14" s="251"/>
      <c r="B14" s="190"/>
      <c r="C14" s="417" t="s">
        <v>47</v>
      </c>
      <c r="D14" s="417"/>
      <c r="E14" s="195">
        <v>87668676.930000007</v>
      </c>
      <c r="F14" s="195">
        <v>96357828.469999999</v>
      </c>
      <c r="G14" s="195">
        <v>658925.07999999996</v>
      </c>
      <c r="H14" s="196">
        <v>183367580.31999999</v>
      </c>
      <c r="I14" s="197">
        <v>95698903.389999986</v>
      </c>
      <c r="J14" s="194"/>
      <c r="K14" s="191"/>
      <c r="L14" s="174"/>
      <c r="M14" s="174"/>
      <c r="N14" s="174"/>
    </row>
    <row r="15" spans="1:14" x14ac:dyDescent="0.25">
      <c r="A15" s="251"/>
      <c r="B15" s="190"/>
      <c r="C15" s="417" t="s">
        <v>49</v>
      </c>
      <c r="D15" s="417"/>
      <c r="E15" s="195">
        <v>0</v>
      </c>
      <c r="F15" s="195">
        <v>0</v>
      </c>
      <c r="G15" s="195">
        <v>0</v>
      </c>
      <c r="H15" s="196">
        <v>0</v>
      </c>
      <c r="I15" s="197">
        <v>0</v>
      </c>
      <c r="J15" s="194"/>
      <c r="K15" s="191"/>
      <c r="L15" s="174"/>
      <c r="M15" s="174"/>
      <c r="N15" s="174" t="s">
        <v>284</v>
      </c>
    </row>
    <row r="16" spans="1:14" x14ac:dyDescent="0.25">
      <c r="A16" s="251"/>
      <c r="B16" s="190"/>
      <c r="C16" s="417" t="s">
        <v>51</v>
      </c>
      <c r="D16" s="417"/>
      <c r="E16" s="195">
        <v>0</v>
      </c>
      <c r="F16" s="195">
        <v>0</v>
      </c>
      <c r="G16" s="195">
        <v>0</v>
      </c>
      <c r="H16" s="196">
        <v>0</v>
      </c>
      <c r="I16" s="197">
        <v>0</v>
      </c>
      <c r="J16" s="194"/>
      <c r="K16" s="191"/>
      <c r="L16" s="174"/>
      <c r="M16" s="174"/>
      <c r="N16" s="174"/>
    </row>
    <row r="17" spans="1:14" x14ac:dyDescent="0.25">
      <c r="A17" s="251"/>
      <c r="B17" s="190"/>
      <c r="C17" s="417" t="s">
        <v>53</v>
      </c>
      <c r="D17" s="417"/>
      <c r="E17" s="195">
        <v>-1551514.67</v>
      </c>
      <c r="F17" s="195">
        <v>0</v>
      </c>
      <c r="G17" s="195">
        <v>0</v>
      </c>
      <c r="H17" s="196">
        <v>-1551514.67</v>
      </c>
      <c r="I17" s="197">
        <v>0</v>
      </c>
      <c r="J17" s="194"/>
      <c r="K17" s="191"/>
      <c r="L17" s="174" t="s">
        <v>284</v>
      </c>
      <c r="M17" s="174"/>
      <c r="N17" s="174"/>
    </row>
    <row r="18" spans="1:14" x14ac:dyDescent="0.25">
      <c r="A18" s="251"/>
      <c r="B18" s="190"/>
      <c r="C18" s="417" t="s">
        <v>55</v>
      </c>
      <c r="D18" s="417"/>
      <c r="E18" s="195">
        <v>0</v>
      </c>
      <c r="F18" s="195">
        <v>0</v>
      </c>
      <c r="G18" s="195">
        <v>0</v>
      </c>
      <c r="H18" s="196">
        <v>0</v>
      </c>
      <c r="I18" s="197">
        <v>0</v>
      </c>
      <c r="J18" s="194"/>
      <c r="K18" s="191"/>
    </row>
    <row r="19" spans="1:14" x14ac:dyDescent="0.25">
      <c r="B19" s="190"/>
      <c r="C19" s="198"/>
      <c r="D19" s="198"/>
      <c r="E19" s="199"/>
      <c r="F19" s="199"/>
      <c r="G19" s="199"/>
      <c r="H19" s="199"/>
      <c r="I19" s="200"/>
      <c r="J19" s="194"/>
      <c r="K19" s="191"/>
    </row>
    <row r="20" spans="1:14" x14ac:dyDescent="0.25">
      <c r="B20" s="186"/>
      <c r="C20" s="418" t="s">
        <v>60</v>
      </c>
      <c r="D20" s="418"/>
      <c r="E20" s="187">
        <v>15207418288.209997</v>
      </c>
      <c r="F20" s="187">
        <v>3978513559.7999997</v>
      </c>
      <c r="G20" s="187">
        <v>3474014984.48</v>
      </c>
      <c r="H20" s="187">
        <v>15711916863.530001</v>
      </c>
      <c r="I20" s="188">
        <v>504498575.32000071</v>
      </c>
      <c r="J20" s="189"/>
      <c r="K20" s="216"/>
    </row>
    <row r="21" spans="1:14" x14ac:dyDescent="0.25">
      <c r="B21" s="190"/>
      <c r="C21" s="191"/>
      <c r="D21" s="198"/>
      <c r="E21" s="192"/>
      <c r="F21" s="192"/>
      <c r="G21" s="192"/>
      <c r="H21" s="192"/>
      <c r="I21" s="193"/>
      <c r="J21" s="194"/>
      <c r="K21" s="191"/>
    </row>
    <row r="22" spans="1:14" x14ac:dyDescent="0.25">
      <c r="A22" s="251"/>
      <c r="B22" s="190"/>
      <c r="C22" s="417" t="s">
        <v>62</v>
      </c>
      <c r="D22" s="417"/>
      <c r="E22" s="195">
        <v>133602325.23999999</v>
      </c>
      <c r="F22" s="195">
        <v>3367766476.1300001</v>
      </c>
      <c r="G22" s="195">
        <v>3266090689.4299998</v>
      </c>
      <c r="H22" s="196">
        <v>235278111.94</v>
      </c>
      <c r="I22" s="197">
        <v>101675786.7</v>
      </c>
      <c r="J22" s="194"/>
      <c r="K22" s="191"/>
    </row>
    <row r="23" spans="1:14" x14ac:dyDescent="0.25">
      <c r="A23" s="251"/>
      <c r="B23" s="190"/>
      <c r="C23" s="417" t="s">
        <v>64</v>
      </c>
      <c r="D23" s="417"/>
      <c r="E23" s="195">
        <v>0</v>
      </c>
      <c r="F23" s="195">
        <v>0</v>
      </c>
      <c r="G23" s="195">
        <v>0</v>
      </c>
      <c r="H23" s="196">
        <v>0</v>
      </c>
      <c r="I23" s="197">
        <v>0</v>
      </c>
      <c r="J23" s="194"/>
      <c r="K23" s="191"/>
    </row>
    <row r="24" spans="1:14" x14ac:dyDescent="0.25">
      <c r="A24" s="251"/>
      <c r="B24" s="190"/>
      <c r="C24" s="417" t="s">
        <v>66</v>
      </c>
      <c r="D24" s="417"/>
      <c r="E24" s="195">
        <v>13335206914.459999</v>
      </c>
      <c r="F24" s="195">
        <v>458829168.66000003</v>
      </c>
      <c r="G24" s="195">
        <v>43709155.380000003</v>
      </c>
      <c r="H24" s="196">
        <v>13750326927.74</v>
      </c>
      <c r="I24" s="197">
        <v>415120013.28000069</v>
      </c>
      <c r="J24" s="194"/>
      <c r="K24" s="191"/>
    </row>
    <row r="25" spans="1:14" x14ac:dyDescent="0.25">
      <c r="A25" s="251"/>
      <c r="B25" s="190"/>
      <c r="C25" s="417" t="s">
        <v>285</v>
      </c>
      <c r="D25" s="417"/>
      <c r="E25" s="195">
        <v>941821010.38</v>
      </c>
      <c r="F25" s="195">
        <v>140326825.11000001</v>
      </c>
      <c r="G25" s="195">
        <v>95972239.780000001</v>
      </c>
      <c r="H25" s="196">
        <v>986175595.71000004</v>
      </c>
      <c r="I25" s="197">
        <v>44354585.330000043</v>
      </c>
      <c r="J25" s="194"/>
      <c r="K25" s="191"/>
    </row>
    <row r="26" spans="1:14" x14ac:dyDescent="0.25">
      <c r="A26" s="251"/>
      <c r="B26" s="190"/>
      <c r="C26" s="417" t="s">
        <v>70</v>
      </c>
      <c r="D26" s="417"/>
      <c r="E26" s="195">
        <v>73301334.659999996</v>
      </c>
      <c r="F26" s="195">
        <v>958879.2</v>
      </c>
      <c r="G26" s="195">
        <v>0</v>
      </c>
      <c r="H26" s="196">
        <v>74260213.859999999</v>
      </c>
      <c r="I26" s="197">
        <v>958879.20000000298</v>
      </c>
      <c r="J26" s="194"/>
      <c r="K26" s="191"/>
    </row>
    <row r="27" spans="1:14" x14ac:dyDescent="0.25">
      <c r="A27" s="251"/>
      <c r="B27" s="190"/>
      <c r="C27" s="417" t="s">
        <v>72</v>
      </c>
      <c r="D27" s="417"/>
      <c r="E27" s="195">
        <v>-439349376.60000002</v>
      </c>
      <c r="F27" s="195">
        <v>0</v>
      </c>
      <c r="G27" s="195">
        <v>68242899.890000001</v>
      </c>
      <c r="H27" s="196">
        <v>-507592276.49000001</v>
      </c>
      <c r="I27" s="197">
        <v>-68242899.889999986</v>
      </c>
      <c r="J27" s="194"/>
      <c r="K27" s="191"/>
    </row>
    <row r="28" spans="1:14" x14ac:dyDescent="0.25">
      <c r="A28" s="251"/>
      <c r="B28" s="190"/>
      <c r="C28" s="417" t="s">
        <v>74</v>
      </c>
      <c r="D28" s="417"/>
      <c r="E28" s="195">
        <v>58936396.07</v>
      </c>
      <c r="F28" s="195">
        <v>10632210.699999999</v>
      </c>
      <c r="G28" s="195">
        <v>0</v>
      </c>
      <c r="H28" s="196">
        <v>69568606.769999996</v>
      </c>
      <c r="I28" s="197">
        <v>10632210.699999996</v>
      </c>
      <c r="J28" s="194"/>
      <c r="K28" s="191"/>
    </row>
    <row r="29" spans="1:14" x14ac:dyDescent="0.25">
      <c r="A29" s="251"/>
      <c r="B29" s="190"/>
      <c r="C29" s="417" t="s">
        <v>76</v>
      </c>
      <c r="D29" s="417"/>
      <c r="E29" s="195">
        <v>0</v>
      </c>
      <c r="F29" s="195">
        <v>0</v>
      </c>
      <c r="G29" s="195">
        <v>0</v>
      </c>
      <c r="H29" s="196">
        <v>0</v>
      </c>
      <c r="I29" s="197">
        <v>0</v>
      </c>
      <c r="J29" s="194"/>
      <c r="K29" s="191"/>
    </row>
    <row r="30" spans="1:14" x14ac:dyDescent="0.25">
      <c r="A30" s="251"/>
      <c r="B30" s="190"/>
      <c r="C30" s="417" t="s">
        <v>77</v>
      </c>
      <c r="D30" s="417"/>
      <c r="E30" s="195">
        <v>1103899684</v>
      </c>
      <c r="F30" s="195">
        <v>0</v>
      </c>
      <c r="G30" s="195">
        <v>0</v>
      </c>
      <c r="H30" s="196">
        <v>1103899684</v>
      </c>
      <c r="I30" s="197">
        <v>0</v>
      </c>
      <c r="J30" s="194"/>
      <c r="K30" s="191"/>
    </row>
    <row r="31" spans="1:14" x14ac:dyDescent="0.25">
      <c r="B31" s="190"/>
      <c r="C31" s="198"/>
      <c r="D31" s="198"/>
      <c r="E31" s="192"/>
      <c r="F31" s="192"/>
      <c r="G31" s="192"/>
      <c r="H31" s="192"/>
      <c r="I31" s="193"/>
      <c r="J31" s="194"/>
      <c r="K31" s="191"/>
    </row>
    <row r="32" spans="1:14" x14ac:dyDescent="0.25">
      <c r="B32" s="201"/>
      <c r="C32" s="416" t="s">
        <v>286</v>
      </c>
      <c r="D32" s="416"/>
      <c r="E32" s="187">
        <v>16389399019.809998</v>
      </c>
      <c r="F32" s="187">
        <v>30763148803.670002</v>
      </c>
      <c r="G32" s="187">
        <v>29643588541.100002</v>
      </c>
      <c r="H32" s="187">
        <v>17508959282.380001</v>
      </c>
      <c r="I32" s="337">
        <v>1119560262.5700009</v>
      </c>
      <c r="J32" s="215">
        <v>0</v>
      </c>
      <c r="K32" s="185"/>
    </row>
    <row r="33" spans="2:11" x14ac:dyDescent="0.25">
      <c r="B33" s="202"/>
      <c r="C33" s="203"/>
      <c r="D33" s="203"/>
      <c r="E33" s="204"/>
      <c r="F33" s="204"/>
      <c r="G33" s="204"/>
      <c r="H33" s="204"/>
      <c r="I33" s="203"/>
      <c r="J33" s="205"/>
      <c r="K33" s="191"/>
    </row>
    <row r="34" spans="2:11" x14ac:dyDescent="0.25">
      <c r="B34" s="340" t="s">
        <v>242</v>
      </c>
      <c r="C34" s="207"/>
      <c r="D34" s="208"/>
      <c r="F34" s="206"/>
      <c r="G34" s="206"/>
      <c r="H34" s="206"/>
      <c r="I34" s="206"/>
      <c r="J34" s="206"/>
      <c r="K34" s="206"/>
    </row>
  </sheetData>
  <mergeCells count="24">
    <mergeCell ref="C15:D15"/>
    <mergeCell ref="C16:D16"/>
    <mergeCell ref="C17:D17"/>
    <mergeCell ref="B2:J2"/>
    <mergeCell ref="B3:J3"/>
    <mergeCell ref="B4:J4"/>
    <mergeCell ref="B5:D6"/>
    <mergeCell ref="B8:C8"/>
    <mergeCell ref="C10:D10"/>
    <mergeCell ref="C12:D12"/>
    <mergeCell ref="C13:D13"/>
    <mergeCell ref="C14:D14"/>
    <mergeCell ref="C32:D32"/>
    <mergeCell ref="C18:D18"/>
    <mergeCell ref="C20:D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2:F136"/>
  <sheetViews>
    <sheetView showGridLines="0" topLeftCell="A127" zoomScaleNormal="100" workbookViewId="0"/>
  </sheetViews>
  <sheetFormatPr baseColWidth="10" defaultColWidth="16.42578125" defaultRowHeight="15" x14ac:dyDescent="0.25"/>
  <cols>
    <col min="1" max="1" width="1.5703125" style="83" customWidth="1"/>
    <col min="2" max="3" width="2.42578125" style="83" customWidth="1"/>
    <col min="4" max="4" width="64.28515625" style="99" customWidth="1"/>
    <col min="5" max="5" width="16.85546875" style="83" bestFit="1" customWidth="1"/>
    <col min="6" max="6" width="16.42578125" style="83" customWidth="1"/>
    <col min="7" max="16384" width="16.42578125" style="83"/>
  </cols>
  <sheetData>
    <row r="2" spans="1:6" x14ac:dyDescent="0.25">
      <c r="B2" s="445" t="s">
        <v>38</v>
      </c>
      <c r="C2" s="446"/>
      <c r="D2" s="446"/>
      <c r="E2" s="446"/>
      <c r="F2" s="447"/>
    </row>
    <row r="3" spans="1:6" x14ac:dyDescent="0.25">
      <c r="B3" s="448" t="s">
        <v>200</v>
      </c>
      <c r="C3" s="449"/>
      <c r="D3" s="449"/>
      <c r="E3" s="449"/>
      <c r="F3" s="450"/>
    </row>
    <row r="4" spans="1:6" x14ac:dyDescent="0.25">
      <c r="B4" s="451" t="s">
        <v>313</v>
      </c>
      <c r="C4" s="452"/>
      <c r="D4" s="452"/>
      <c r="E4" s="452"/>
      <c r="F4" s="453"/>
    </row>
    <row r="5" spans="1:6" x14ac:dyDescent="0.25">
      <c r="A5" s="84"/>
      <c r="B5" s="454" t="s">
        <v>201</v>
      </c>
      <c r="C5" s="455"/>
      <c r="D5" s="455"/>
      <c r="E5" s="313">
        <v>2018</v>
      </c>
      <c r="F5" s="85">
        <v>2017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444" t="s">
        <v>202</v>
      </c>
      <c r="C7" s="443"/>
      <c r="D7" s="443"/>
      <c r="E7" s="90"/>
      <c r="F7" s="91"/>
    </row>
    <row r="8" spans="1:6" s="84" customFormat="1" x14ac:dyDescent="0.25">
      <c r="B8" s="92"/>
      <c r="C8" s="443" t="s">
        <v>203</v>
      </c>
      <c r="D8" s="443"/>
      <c r="E8" s="93">
        <v>3599090198.7400002</v>
      </c>
      <c r="F8" s="278">
        <v>6059867673.4400005</v>
      </c>
    </row>
    <row r="9" spans="1:6" s="84" customFormat="1" x14ac:dyDescent="0.25">
      <c r="B9" s="92"/>
      <c r="C9" s="312"/>
      <c r="D9" s="94" t="s">
        <v>147</v>
      </c>
      <c r="E9" s="319">
        <v>1375276065.3099999</v>
      </c>
      <c r="F9" s="320">
        <v>1884227130.75</v>
      </c>
    </row>
    <row r="10" spans="1:6" s="84" customFormat="1" x14ac:dyDescent="0.25">
      <c r="B10" s="92"/>
      <c r="C10" s="312"/>
      <c r="D10" s="94" t="s">
        <v>148</v>
      </c>
      <c r="E10" s="319">
        <v>0</v>
      </c>
      <c r="F10" s="320">
        <v>0</v>
      </c>
    </row>
    <row r="11" spans="1:6" s="84" customFormat="1" x14ac:dyDescent="0.25">
      <c r="B11" s="92"/>
      <c r="C11" s="94"/>
      <c r="D11" s="94" t="s">
        <v>204</v>
      </c>
      <c r="E11" s="319">
        <v>0</v>
      </c>
      <c r="F11" s="320">
        <v>0</v>
      </c>
    </row>
    <row r="12" spans="1:6" s="84" customFormat="1" x14ac:dyDescent="0.25">
      <c r="B12" s="92"/>
      <c r="C12" s="94"/>
      <c r="D12" s="94" t="s">
        <v>150</v>
      </c>
      <c r="E12" s="319">
        <v>164326225.56999999</v>
      </c>
      <c r="F12" s="320">
        <v>265675357.12</v>
      </c>
    </row>
    <row r="13" spans="1:6" s="84" customFormat="1" x14ac:dyDescent="0.25">
      <c r="B13" s="92"/>
      <c r="C13" s="94"/>
      <c r="D13" s="94" t="s">
        <v>205</v>
      </c>
      <c r="E13" s="319">
        <v>91626713.829999998</v>
      </c>
      <c r="F13" s="320">
        <v>178342274.28</v>
      </c>
    </row>
    <row r="14" spans="1:6" s="84" customFormat="1" x14ac:dyDescent="0.25">
      <c r="B14" s="92"/>
      <c r="C14" s="94"/>
      <c r="D14" s="94" t="s">
        <v>152</v>
      </c>
      <c r="E14" s="319">
        <v>221936709.88999999</v>
      </c>
      <c r="F14" s="320">
        <v>292143987.02999997</v>
      </c>
    </row>
    <row r="15" spans="1:6" s="84" customFormat="1" x14ac:dyDescent="0.25">
      <c r="B15" s="92"/>
      <c r="C15" s="94"/>
      <c r="D15" s="94" t="s">
        <v>153</v>
      </c>
      <c r="E15" s="319">
        <v>0</v>
      </c>
      <c r="F15" s="320">
        <v>0</v>
      </c>
    </row>
    <row r="16" spans="1:6" s="84" customFormat="1" ht="24" x14ac:dyDescent="0.25">
      <c r="B16" s="92"/>
      <c r="C16" s="94"/>
      <c r="D16" s="94" t="s">
        <v>154</v>
      </c>
      <c r="E16" s="319">
        <v>0</v>
      </c>
      <c r="F16" s="320">
        <v>0</v>
      </c>
    </row>
    <row r="17" spans="2:6" s="84" customFormat="1" x14ac:dyDescent="0.25">
      <c r="B17" s="92"/>
      <c r="C17" s="94"/>
      <c r="D17" s="94" t="s">
        <v>156</v>
      </c>
      <c r="E17" s="319">
        <v>1565017600.0699999</v>
      </c>
      <c r="F17" s="320">
        <v>2866392607.6100001</v>
      </c>
    </row>
    <row r="18" spans="2:6" s="84" customFormat="1" ht="20.25" customHeight="1" x14ac:dyDescent="0.25">
      <c r="B18" s="92"/>
      <c r="C18" s="94"/>
      <c r="D18" s="94" t="s">
        <v>206</v>
      </c>
      <c r="E18" s="319">
        <v>173027803.27000001</v>
      </c>
      <c r="F18" s="320">
        <v>509147967.30000001</v>
      </c>
    </row>
    <row r="19" spans="2:6" s="84" customFormat="1" x14ac:dyDescent="0.25">
      <c r="B19" s="92"/>
      <c r="C19" s="94"/>
      <c r="D19" s="94" t="s">
        <v>207</v>
      </c>
      <c r="E19" s="319">
        <v>7879080.800000228</v>
      </c>
      <c r="F19" s="320">
        <v>63938349.349999711</v>
      </c>
    </row>
    <row r="20" spans="2:6" s="84" customFormat="1" x14ac:dyDescent="0.25">
      <c r="B20" s="92"/>
      <c r="C20" s="443" t="s">
        <v>208</v>
      </c>
      <c r="D20" s="443"/>
      <c r="E20" s="315">
        <v>2447919624.79</v>
      </c>
      <c r="F20" s="316">
        <v>4631992641.0700006</v>
      </c>
    </row>
    <row r="21" spans="2:6" s="84" customFormat="1" x14ac:dyDescent="0.25">
      <c r="B21" s="92"/>
      <c r="C21" s="312"/>
      <c r="D21" s="94" t="s">
        <v>167</v>
      </c>
      <c r="E21" s="319">
        <v>835799488.99000001</v>
      </c>
      <c r="F21" s="320">
        <v>1718424080.96</v>
      </c>
    </row>
    <row r="22" spans="2:6" s="84" customFormat="1" x14ac:dyDescent="0.25">
      <c r="B22" s="92"/>
      <c r="C22" s="312"/>
      <c r="D22" s="94" t="s">
        <v>168</v>
      </c>
      <c r="E22" s="319">
        <v>309253835.58999997</v>
      </c>
      <c r="F22" s="320">
        <v>678865845.11000001</v>
      </c>
    </row>
    <row r="23" spans="2:6" s="84" customFormat="1" x14ac:dyDescent="0.25">
      <c r="B23" s="92"/>
      <c r="C23" s="312"/>
      <c r="D23" s="94" t="s">
        <v>169</v>
      </c>
      <c r="E23" s="319">
        <v>630584408.61000001</v>
      </c>
      <c r="F23" s="320">
        <v>1532745266.6099999</v>
      </c>
    </row>
    <row r="24" spans="2:6" s="84" customFormat="1" x14ac:dyDescent="0.25">
      <c r="B24" s="92"/>
      <c r="C24" s="312"/>
      <c r="D24" s="94" t="s">
        <v>170</v>
      </c>
      <c r="E24" s="319">
        <v>0</v>
      </c>
      <c r="F24" s="320">
        <v>0</v>
      </c>
    </row>
    <row r="25" spans="2:6" s="84" customFormat="1" x14ac:dyDescent="0.25">
      <c r="B25" s="92"/>
      <c r="C25" s="312"/>
      <c r="D25" s="94" t="s">
        <v>209</v>
      </c>
      <c r="E25" s="319">
        <v>11949999.9</v>
      </c>
      <c r="F25" s="320">
        <v>22199717.960000001</v>
      </c>
    </row>
    <row r="26" spans="2:6" s="84" customFormat="1" x14ac:dyDescent="0.25">
      <c r="B26" s="92"/>
      <c r="C26" s="312"/>
      <c r="D26" s="94" t="s">
        <v>210</v>
      </c>
      <c r="E26" s="319">
        <v>0</v>
      </c>
      <c r="F26" s="320">
        <v>0</v>
      </c>
    </row>
    <row r="27" spans="2:6" s="84" customFormat="1" x14ac:dyDescent="0.25">
      <c r="B27" s="92"/>
      <c r="C27" s="312"/>
      <c r="D27" s="94" t="s">
        <v>173</v>
      </c>
      <c r="E27" s="319">
        <v>48190298.670000002</v>
      </c>
      <c r="F27" s="320">
        <v>63595017.060000002</v>
      </c>
    </row>
    <row r="28" spans="2:6" s="84" customFormat="1" x14ac:dyDescent="0.25">
      <c r="B28" s="92"/>
      <c r="C28" s="312"/>
      <c r="D28" s="94" t="s">
        <v>174</v>
      </c>
      <c r="E28" s="319">
        <v>222802198.36000001</v>
      </c>
      <c r="F28" s="320">
        <v>455600269.56999999</v>
      </c>
    </row>
    <row r="29" spans="2:6" s="84" customFormat="1" x14ac:dyDescent="0.25">
      <c r="B29" s="92"/>
      <c r="C29" s="312"/>
      <c r="D29" s="94" t="s">
        <v>175</v>
      </c>
      <c r="E29" s="319">
        <v>120000000</v>
      </c>
      <c r="F29" s="320">
        <v>120000000</v>
      </c>
    </row>
    <row r="30" spans="2:6" s="84" customFormat="1" x14ac:dyDescent="0.25">
      <c r="B30" s="92"/>
      <c r="C30" s="312"/>
      <c r="D30" s="94" t="s">
        <v>176</v>
      </c>
      <c r="E30" s="319">
        <v>0</v>
      </c>
      <c r="F30" s="320">
        <v>0</v>
      </c>
    </row>
    <row r="31" spans="2:6" s="84" customFormat="1" x14ac:dyDescent="0.25">
      <c r="B31" s="92"/>
      <c r="C31" s="312"/>
      <c r="D31" s="94" t="s">
        <v>177</v>
      </c>
      <c r="E31" s="319">
        <v>0</v>
      </c>
      <c r="F31" s="320">
        <v>0</v>
      </c>
    </row>
    <row r="32" spans="2:6" s="84" customFormat="1" x14ac:dyDescent="0.25">
      <c r="B32" s="92"/>
      <c r="C32" s="312"/>
      <c r="D32" s="94" t="s">
        <v>178</v>
      </c>
      <c r="E32" s="319">
        <v>0</v>
      </c>
      <c r="F32" s="320">
        <v>0</v>
      </c>
    </row>
    <row r="33" spans="2:6" s="84" customFormat="1" x14ac:dyDescent="0.25">
      <c r="B33" s="92"/>
      <c r="C33" s="312"/>
      <c r="D33" s="94" t="s">
        <v>211</v>
      </c>
      <c r="E33" s="319">
        <v>0</v>
      </c>
      <c r="F33" s="320">
        <v>0</v>
      </c>
    </row>
    <row r="34" spans="2:6" s="84" customFormat="1" x14ac:dyDescent="0.25">
      <c r="B34" s="92"/>
      <c r="C34" s="312"/>
      <c r="D34" s="94" t="s">
        <v>82</v>
      </c>
      <c r="E34" s="319">
        <v>0</v>
      </c>
      <c r="F34" s="320">
        <v>0</v>
      </c>
    </row>
    <row r="35" spans="2:6" s="84" customFormat="1" ht="14.25" customHeight="1" x14ac:dyDescent="0.25">
      <c r="B35" s="92"/>
      <c r="C35" s="312"/>
      <c r="D35" s="94" t="s">
        <v>181</v>
      </c>
      <c r="E35" s="319">
        <v>21763893.739999998</v>
      </c>
      <c r="F35" s="320">
        <v>25392987.68</v>
      </c>
    </row>
    <row r="36" spans="2:6" s="84" customFormat="1" ht="14.25" customHeight="1" x14ac:dyDescent="0.25">
      <c r="B36" s="92"/>
      <c r="C36" s="312"/>
      <c r="D36" s="94" t="s">
        <v>212</v>
      </c>
      <c r="E36" s="319">
        <v>247575500.93000001</v>
      </c>
      <c r="F36" s="320">
        <v>15169456.120000049</v>
      </c>
    </row>
    <row r="37" spans="2:6" s="84" customFormat="1" x14ac:dyDescent="0.25">
      <c r="B37" s="436" t="s">
        <v>213</v>
      </c>
      <c r="C37" s="437"/>
      <c r="D37" s="437"/>
      <c r="E37" s="317">
        <v>1151170573.9500003</v>
      </c>
      <c r="F37" s="318">
        <v>1427875032.3699999</v>
      </c>
    </row>
    <row r="38" spans="2:6" s="84" customFormat="1" ht="13.35" customHeight="1" x14ac:dyDescent="0.25">
      <c r="B38" s="96"/>
      <c r="C38" s="97"/>
      <c r="D38" s="97"/>
      <c r="E38" s="319"/>
      <c r="F38" s="320"/>
    </row>
    <row r="39" spans="2:6" s="253" customFormat="1" ht="13.35" customHeight="1" x14ac:dyDescent="0.25">
      <c r="B39" s="444" t="s">
        <v>214</v>
      </c>
      <c r="C39" s="443"/>
      <c r="D39" s="443"/>
      <c r="E39" s="319"/>
      <c r="F39" s="320"/>
    </row>
    <row r="40" spans="2:6" s="84" customFormat="1" ht="13.35" customHeight="1" x14ac:dyDescent="0.25">
      <c r="B40" s="92"/>
      <c r="C40" s="443" t="s">
        <v>203</v>
      </c>
      <c r="D40" s="443"/>
      <c r="E40" s="315">
        <v>0</v>
      </c>
      <c r="F40" s="321">
        <v>3129984.94</v>
      </c>
    </row>
    <row r="41" spans="2:6" s="84" customFormat="1" x14ac:dyDescent="0.25">
      <c r="B41" s="92"/>
      <c r="C41" s="94"/>
      <c r="D41" s="94" t="s">
        <v>66</v>
      </c>
      <c r="E41" s="319">
        <v>0</v>
      </c>
      <c r="F41" s="320">
        <v>3129984.94</v>
      </c>
    </row>
    <row r="42" spans="2:6" s="84" customFormat="1" x14ac:dyDescent="0.25">
      <c r="B42" s="92"/>
      <c r="C42" s="94"/>
      <c r="D42" s="94" t="s">
        <v>68</v>
      </c>
      <c r="E42" s="319">
        <v>0</v>
      </c>
      <c r="F42" s="320"/>
    </row>
    <row r="43" spans="2:6" s="84" customFormat="1" x14ac:dyDescent="0.25">
      <c r="B43" s="92"/>
      <c r="C43" s="94"/>
      <c r="D43" s="94" t="s">
        <v>215</v>
      </c>
      <c r="E43" s="319">
        <v>0</v>
      </c>
      <c r="F43" s="320">
        <v>0</v>
      </c>
    </row>
    <row r="44" spans="2:6" s="84" customFormat="1" x14ac:dyDescent="0.25">
      <c r="B44" s="92"/>
      <c r="C44" s="443" t="s">
        <v>208</v>
      </c>
      <c r="D44" s="443"/>
      <c r="E44" s="315">
        <v>572620487.40000069</v>
      </c>
      <c r="F44" s="321">
        <v>1064755550.24</v>
      </c>
    </row>
    <row r="45" spans="2:6" s="84" customFormat="1" x14ac:dyDescent="0.25">
      <c r="B45" s="92"/>
      <c r="C45" s="94"/>
      <c r="D45" s="94" t="s">
        <v>66</v>
      </c>
      <c r="E45" s="319">
        <v>415120013.28000069</v>
      </c>
      <c r="F45" s="320">
        <v>545544404.86000001</v>
      </c>
    </row>
    <row r="46" spans="2:6" s="84" customFormat="1" x14ac:dyDescent="0.25">
      <c r="B46" s="92"/>
      <c r="C46" s="312"/>
      <c r="D46" s="94" t="s">
        <v>68</v>
      </c>
      <c r="E46" s="319">
        <v>44233597.520000041</v>
      </c>
      <c r="F46" s="320">
        <v>450106569.33999997</v>
      </c>
    </row>
    <row r="47" spans="2:6" s="84" customFormat="1" x14ac:dyDescent="0.25">
      <c r="B47" s="92"/>
      <c r="C47" s="94"/>
      <c r="D47" s="94" t="s">
        <v>216</v>
      </c>
      <c r="E47" s="319">
        <v>113266876.59999999</v>
      </c>
      <c r="F47" s="320">
        <v>69104576.039999992</v>
      </c>
    </row>
    <row r="48" spans="2:6" s="84" customFormat="1" x14ac:dyDescent="0.25">
      <c r="B48" s="436" t="s">
        <v>217</v>
      </c>
      <c r="C48" s="437"/>
      <c r="D48" s="437"/>
      <c r="E48" s="325">
        <v>-572620487.40000069</v>
      </c>
      <c r="F48" s="326">
        <v>-1061625565.3</v>
      </c>
    </row>
    <row r="49" spans="2:6" s="84" customFormat="1" x14ac:dyDescent="0.25">
      <c r="B49" s="96"/>
      <c r="C49" s="97"/>
      <c r="D49" s="97"/>
      <c r="E49" s="319"/>
      <c r="F49" s="320"/>
    </row>
    <row r="50" spans="2:6" s="84" customFormat="1" x14ac:dyDescent="0.25">
      <c r="B50" s="444" t="s">
        <v>218</v>
      </c>
      <c r="C50" s="443"/>
      <c r="D50" s="443"/>
      <c r="E50" s="319"/>
      <c r="F50" s="320"/>
    </row>
    <row r="51" spans="2:6" s="84" customFormat="1" x14ac:dyDescent="0.25">
      <c r="B51" s="92"/>
      <c r="C51" s="443" t="s">
        <v>203</v>
      </c>
      <c r="D51" s="443"/>
      <c r="E51" s="315">
        <v>35600000</v>
      </c>
      <c r="F51" s="321">
        <v>262431391.24000001</v>
      </c>
    </row>
    <row r="52" spans="2:6" s="84" customFormat="1" x14ac:dyDescent="0.25">
      <c r="B52" s="92"/>
      <c r="C52" s="94"/>
      <c r="D52" s="94" t="s">
        <v>219</v>
      </c>
      <c r="E52" s="319">
        <v>0</v>
      </c>
      <c r="F52" s="320">
        <v>0</v>
      </c>
    </row>
    <row r="53" spans="2:6" s="84" customFormat="1" x14ac:dyDescent="0.25">
      <c r="B53" s="92"/>
      <c r="C53" s="312"/>
      <c r="D53" s="94" t="s">
        <v>220</v>
      </c>
      <c r="E53" s="319">
        <v>35600000</v>
      </c>
      <c r="F53" s="320">
        <v>262431391.24000001</v>
      </c>
    </row>
    <row r="54" spans="2:6" s="84" customFormat="1" x14ac:dyDescent="0.25">
      <c r="B54" s="92"/>
      <c r="C54" s="312"/>
      <c r="D54" s="94" t="s">
        <v>221</v>
      </c>
      <c r="E54" s="319">
        <v>0</v>
      </c>
      <c r="F54" s="320">
        <v>0</v>
      </c>
    </row>
    <row r="55" spans="2:6" s="84" customFormat="1" x14ac:dyDescent="0.25">
      <c r="B55" s="92"/>
      <c r="C55" s="312"/>
      <c r="D55" s="94" t="s">
        <v>222</v>
      </c>
      <c r="E55" s="319">
        <v>0</v>
      </c>
      <c r="F55" s="320"/>
    </row>
    <row r="56" spans="2:6" s="84" customFormat="1" x14ac:dyDescent="0.25">
      <c r="B56" s="92"/>
      <c r="C56" s="443" t="s">
        <v>208</v>
      </c>
      <c r="D56" s="443"/>
      <c r="E56" s="315">
        <v>99893990.5</v>
      </c>
      <c r="F56" s="321">
        <v>226109631.87</v>
      </c>
    </row>
    <row r="57" spans="2:6" s="84" customFormat="1" x14ac:dyDescent="0.25">
      <c r="B57" s="92"/>
      <c r="C57" s="94"/>
      <c r="D57" s="94" t="s">
        <v>223</v>
      </c>
      <c r="E57" s="319"/>
      <c r="F57" s="320"/>
    </row>
    <row r="58" spans="2:6" s="84" customFormat="1" x14ac:dyDescent="0.25">
      <c r="B58" s="92"/>
      <c r="C58" s="312"/>
      <c r="D58" s="94" t="s">
        <v>220</v>
      </c>
      <c r="E58" s="319">
        <v>9167738.4300000016</v>
      </c>
      <c r="F58" s="320">
        <v>27437881.739999998</v>
      </c>
    </row>
    <row r="59" spans="2:6" s="84" customFormat="1" x14ac:dyDescent="0.25">
      <c r="B59" s="92"/>
      <c r="C59" s="312"/>
      <c r="D59" s="94" t="s">
        <v>221</v>
      </c>
      <c r="E59" s="319"/>
      <c r="F59" s="320"/>
    </row>
    <row r="60" spans="2:6" s="84" customFormat="1" x14ac:dyDescent="0.25">
      <c r="B60" s="92"/>
      <c r="C60" s="312"/>
      <c r="D60" s="94" t="s">
        <v>224</v>
      </c>
      <c r="E60" s="319">
        <v>90726252.069999993</v>
      </c>
      <c r="F60" s="320">
        <v>198671750.13</v>
      </c>
    </row>
    <row r="61" spans="2:6" s="84" customFormat="1" x14ac:dyDescent="0.25">
      <c r="B61" s="436" t="s">
        <v>225</v>
      </c>
      <c r="C61" s="437"/>
      <c r="D61" s="437"/>
      <c r="E61" s="322">
        <v>-64293990.5</v>
      </c>
      <c r="F61" s="323">
        <v>36321759.370000005</v>
      </c>
    </row>
    <row r="62" spans="2:6" s="84" customFormat="1" x14ac:dyDescent="0.25">
      <c r="B62" s="96"/>
      <c r="C62" s="97"/>
      <c r="D62" s="97"/>
      <c r="E62" s="319"/>
      <c r="F62" s="320"/>
    </row>
    <row r="63" spans="2:6" s="84" customFormat="1" x14ac:dyDescent="0.25">
      <c r="B63" s="438" t="s">
        <v>226</v>
      </c>
      <c r="C63" s="439"/>
      <c r="D63" s="439"/>
      <c r="E63" s="317">
        <v>514256096.04999959</v>
      </c>
      <c r="F63" s="324">
        <v>402571226.43999994</v>
      </c>
    </row>
    <row r="64" spans="2:6" s="84" customFormat="1" x14ac:dyDescent="0.25">
      <c r="B64" s="96"/>
      <c r="C64" s="97"/>
      <c r="D64" s="97"/>
      <c r="E64" s="319"/>
      <c r="F64" s="320"/>
    </row>
    <row r="65" spans="1:6" s="84" customFormat="1" x14ac:dyDescent="0.25">
      <c r="B65" s="436" t="s">
        <v>227</v>
      </c>
      <c r="C65" s="437"/>
      <c r="D65" s="437"/>
      <c r="E65" s="315">
        <v>1074919322.6199999</v>
      </c>
      <c r="F65" s="321">
        <v>672348096.17999995</v>
      </c>
    </row>
    <row r="66" spans="1:6" s="84" customFormat="1" x14ac:dyDescent="0.25">
      <c r="B66" s="438" t="s">
        <v>228</v>
      </c>
      <c r="C66" s="439"/>
      <c r="D66" s="439"/>
      <c r="E66" s="315">
        <v>1589175418.6700001</v>
      </c>
      <c r="F66" s="321">
        <v>1074919322.6199999</v>
      </c>
    </row>
    <row r="67" spans="1:6" s="84" customFormat="1" ht="13.35" customHeight="1" x14ac:dyDescent="0.25">
      <c r="B67" s="440"/>
      <c r="C67" s="441"/>
      <c r="D67" s="441"/>
      <c r="E67" s="441"/>
      <c r="F67" s="442"/>
    </row>
    <row r="68" spans="1:6" x14ac:dyDescent="0.25">
      <c r="B68" s="340" t="s">
        <v>242</v>
      </c>
    </row>
    <row r="70" spans="1:6" x14ac:dyDescent="0.25">
      <c r="B70" s="445" t="s">
        <v>38</v>
      </c>
      <c r="C70" s="446"/>
      <c r="D70" s="446"/>
      <c r="E70" s="446"/>
      <c r="F70" s="447"/>
    </row>
    <row r="71" spans="1:6" x14ac:dyDescent="0.25">
      <c r="B71" s="448" t="s">
        <v>200</v>
      </c>
      <c r="C71" s="449"/>
      <c r="D71" s="449"/>
      <c r="E71" s="449"/>
      <c r="F71" s="450"/>
    </row>
    <row r="72" spans="1:6" x14ac:dyDescent="0.25">
      <c r="B72" s="451" t="s">
        <v>314</v>
      </c>
      <c r="C72" s="452"/>
      <c r="D72" s="452"/>
      <c r="E72" s="452"/>
      <c r="F72" s="453"/>
    </row>
    <row r="73" spans="1:6" x14ac:dyDescent="0.25">
      <c r="A73" s="84"/>
      <c r="B73" s="454" t="s">
        <v>201</v>
      </c>
      <c r="C73" s="455"/>
      <c r="D73" s="455"/>
      <c r="E73" s="313">
        <v>2018</v>
      </c>
      <c r="F73" s="85">
        <v>2017</v>
      </c>
    </row>
    <row r="74" spans="1:6" x14ac:dyDescent="0.25">
      <c r="A74" s="84"/>
      <c r="B74" s="86"/>
      <c r="C74" s="87"/>
      <c r="D74" s="87"/>
      <c r="E74" s="88"/>
      <c r="F74" s="89"/>
    </row>
    <row r="75" spans="1:6" x14ac:dyDescent="0.25">
      <c r="A75" s="84"/>
      <c r="B75" s="444" t="s">
        <v>202</v>
      </c>
      <c r="C75" s="443"/>
      <c r="D75" s="443"/>
      <c r="E75" s="90"/>
      <c r="F75" s="91"/>
    </row>
    <row r="76" spans="1:6" x14ac:dyDescent="0.25">
      <c r="A76" s="84"/>
      <c r="B76" s="92"/>
      <c r="C76" s="443" t="s">
        <v>203</v>
      </c>
      <c r="D76" s="443"/>
      <c r="E76" s="93">
        <v>3599090198.7400002</v>
      </c>
      <c r="F76" s="278">
        <v>3282676765.6099997</v>
      </c>
    </row>
    <row r="77" spans="1:6" x14ac:dyDescent="0.25">
      <c r="A77" s="84"/>
      <c r="B77" s="92"/>
      <c r="C77" s="312"/>
      <c r="D77" s="94" t="s">
        <v>147</v>
      </c>
      <c r="E77" s="90">
        <v>1375276065.3099999</v>
      </c>
      <c r="F77" s="91">
        <v>1265536550.1199999</v>
      </c>
    </row>
    <row r="78" spans="1:6" x14ac:dyDescent="0.25">
      <c r="A78" s="84"/>
      <c r="B78" s="92"/>
      <c r="C78" s="312"/>
      <c r="D78" s="94" t="s">
        <v>148</v>
      </c>
      <c r="E78" s="90">
        <v>0</v>
      </c>
      <c r="F78" s="91">
        <v>0</v>
      </c>
    </row>
    <row r="79" spans="1:6" x14ac:dyDescent="0.25">
      <c r="A79" s="84"/>
      <c r="B79" s="92"/>
      <c r="C79" s="94"/>
      <c r="D79" s="94" t="s">
        <v>204</v>
      </c>
      <c r="E79" s="90">
        <v>0</v>
      </c>
      <c r="F79" s="91">
        <v>0</v>
      </c>
    </row>
    <row r="80" spans="1:6" x14ac:dyDescent="0.25">
      <c r="A80" s="84"/>
      <c r="B80" s="92"/>
      <c r="C80" s="94"/>
      <c r="D80" s="94" t="s">
        <v>150</v>
      </c>
      <c r="E80" s="90">
        <v>164326225.56999999</v>
      </c>
      <c r="F80" s="91">
        <v>159399943.71000001</v>
      </c>
    </row>
    <row r="81" spans="1:6" x14ac:dyDescent="0.25">
      <c r="A81" s="84"/>
      <c r="B81" s="92"/>
      <c r="C81" s="94"/>
      <c r="D81" s="94" t="s">
        <v>205</v>
      </c>
      <c r="E81" s="90">
        <v>91626713.829999998</v>
      </c>
      <c r="F81" s="91">
        <v>91978127.450000003</v>
      </c>
    </row>
    <row r="82" spans="1:6" x14ac:dyDescent="0.25">
      <c r="A82" s="84"/>
      <c r="B82" s="92"/>
      <c r="C82" s="94"/>
      <c r="D82" s="94" t="s">
        <v>152</v>
      </c>
      <c r="E82" s="90">
        <v>221936709.88999999</v>
      </c>
      <c r="F82" s="91">
        <v>92766715.319999993</v>
      </c>
    </row>
    <row r="83" spans="1:6" x14ac:dyDescent="0.25">
      <c r="A83" s="84"/>
      <c r="B83" s="92"/>
      <c r="C83" s="94"/>
      <c r="D83" s="94" t="s">
        <v>153</v>
      </c>
      <c r="E83" s="90">
        <v>0</v>
      </c>
      <c r="F83" s="91">
        <v>0</v>
      </c>
    </row>
    <row r="84" spans="1:6" ht="24" x14ac:dyDescent="0.25">
      <c r="A84" s="84"/>
      <c r="B84" s="92"/>
      <c r="C84" s="94"/>
      <c r="D84" s="94" t="s">
        <v>154</v>
      </c>
      <c r="E84" s="90">
        <v>0</v>
      </c>
      <c r="F84" s="91">
        <v>0</v>
      </c>
    </row>
    <row r="85" spans="1:6" x14ac:dyDescent="0.25">
      <c r="A85" s="84"/>
      <c r="B85" s="92"/>
      <c r="C85" s="94"/>
      <c r="D85" s="94" t="s">
        <v>156</v>
      </c>
      <c r="E85" s="90">
        <v>1565017600.0699999</v>
      </c>
      <c r="F85" s="91">
        <v>1461148274.8399999</v>
      </c>
    </row>
    <row r="86" spans="1:6" x14ac:dyDescent="0.25">
      <c r="A86" s="84"/>
      <c r="B86" s="92"/>
      <c r="C86" s="94"/>
      <c r="D86" s="94" t="s">
        <v>206</v>
      </c>
      <c r="E86" s="90">
        <v>173027803.27000001</v>
      </c>
      <c r="F86" s="91">
        <v>170578480.88999999</v>
      </c>
    </row>
    <row r="87" spans="1:6" x14ac:dyDescent="0.25">
      <c r="A87" s="84"/>
      <c r="B87" s="92"/>
      <c r="C87" s="94"/>
      <c r="D87" s="94" t="s">
        <v>207</v>
      </c>
      <c r="E87" s="90">
        <v>7879080.800000228</v>
      </c>
      <c r="F87" s="91">
        <v>41268673.280000001</v>
      </c>
    </row>
    <row r="88" spans="1:6" x14ac:dyDescent="0.25">
      <c r="A88" s="84"/>
      <c r="B88" s="92"/>
      <c r="C88" s="443" t="s">
        <v>208</v>
      </c>
      <c r="D88" s="443"/>
      <c r="E88" s="93">
        <v>2447919624.79</v>
      </c>
      <c r="F88" s="278">
        <v>2028382571.6700015</v>
      </c>
    </row>
    <row r="89" spans="1:6" x14ac:dyDescent="0.25">
      <c r="A89" s="84"/>
      <c r="B89" s="92"/>
      <c r="C89" s="312"/>
      <c r="D89" s="94" t="s">
        <v>167</v>
      </c>
      <c r="E89" s="90">
        <v>835799488.99000001</v>
      </c>
      <c r="F89" s="91">
        <v>797723150.13</v>
      </c>
    </row>
    <row r="90" spans="1:6" x14ac:dyDescent="0.25">
      <c r="A90" s="84"/>
      <c r="B90" s="92"/>
      <c r="C90" s="312"/>
      <c r="D90" s="94" t="s">
        <v>168</v>
      </c>
      <c r="E90" s="90">
        <v>309253835.58999997</v>
      </c>
      <c r="F90" s="91">
        <v>212884940.46000001</v>
      </c>
    </row>
    <row r="91" spans="1:6" x14ac:dyDescent="0.25">
      <c r="A91" s="84"/>
      <c r="B91" s="92"/>
      <c r="C91" s="312"/>
      <c r="D91" s="94" t="s">
        <v>169</v>
      </c>
      <c r="E91" s="90">
        <v>630584408.61000001</v>
      </c>
      <c r="F91" s="91">
        <v>591894277.62</v>
      </c>
    </row>
    <row r="92" spans="1:6" x14ac:dyDescent="0.25">
      <c r="A92" s="84"/>
      <c r="B92" s="92"/>
      <c r="C92" s="312"/>
      <c r="D92" s="94" t="s">
        <v>170</v>
      </c>
      <c r="E92" s="90">
        <v>0</v>
      </c>
      <c r="F92" s="91">
        <v>0</v>
      </c>
    </row>
    <row r="93" spans="1:6" x14ac:dyDescent="0.25">
      <c r="A93" s="84"/>
      <c r="B93" s="92"/>
      <c r="C93" s="312"/>
      <c r="D93" s="94" t="s">
        <v>209</v>
      </c>
      <c r="E93" s="90">
        <v>11949999.9</v>
      </c>
      <c r="F93" s="91">
        <v>10937499.960000001</v>
      </c>
    </row>
    <row r="94" spans="1:6" x14ac:dyDescent="0.25">
      <c r="A94" s="84"/>
      <c r="B94" s="92"/>
      <c r="C94" s="312"/>
      <c r="D94" s="94" t="s">
        <v>210</v>
      </c>
      <c r="E94" s="90">
        <v>0</v>
      </c>
      <c r="F94" s="91">
        <v>0</v>
      </c>
    </row>
    <row r="95" spans="1:6" x14ac:dyDescent="0.25">
      <c r="A95" s="84"/>
      <c r="B95" s="92"/>
      <c r="C95" s="312"/>
      <c r="D95" s="94" t="s">
        <v>173</v>
      </c>
      <c r="E95" s="90">
        <v>48190298.670000002</v>
      </c>
      <c r="F95" s="91">
        <v>9608940.0199999996</v>
      </c>
    </row>
    <row r="96" spans="1:6" x14ac:dyDescent="0.25">
      <c r="A96" s="84"/>
      <c r="B96" s="92"/>
      <c r="C96" s="312"/>
      <c r="D96" s="94" t="s">
        <v>174</v>
      </c>
      <c r="E96" s="90">
        <v>222802198.36000001</v>
      </c>
      <c r="F96" s="91">
        <v>207245563.43000001</v>
      </c>
    </row>
    <row r="97" spans="1:6" x14ac:dyDescent="0.25">
      <c r="A97" s="84"/>
      <c r="B97" s="92"/>
      <c r="C97" s="312"/>
      <c r="D97" s="94" t="s">
        <v>175</v>
      </c>
      <c r="E97" s="90">
        <v>120000000</v>
      </c>
      <c r="F97" s="91">
        <v>30000000</v>
      </c>
    </row>
    <row r="98" spans="1:6" x14ac:dyDescent="0.25">
      <c r="A98" s="84"/>
      <c r="B98" s="92"/>
      <c r="C98" s="312"/>
      <c r="D98" s="94" t="s">
        <v>176</v>
      </c>
      <c r="E98" s="90">
        <v>0</v>
      </c>
      <c r="F98" s="91">
        <v>0</v>
      </c>
    </row>
    <row r="99" spans="1:6" x14ac:dyDescent="0.25">
      <c r="A99" s="84"/>
      <c r="B99" s="92"/>
      <c r="C99" s="312"/>
      <c r="D99" s="94" t="s">
        <v>177</v>
      </c>
      <c r="E99" s="90">
        <v>0</v>
      </c>
      <c r="F99" s="91">
        <v>0</v>
      </c>
    </row>
    <row r="100" spans="1:6" x14ac:dyDescent="0.25">
      <c r="A100" s="84"/>
      <c r="B100" s="92"/>
      <c r="C100" s="312"/>
      <c r="D100" s="94" t="s">
        <v>178</v>
      </c>
      <c r="E100" s="90">
        <v>0</v>
      </c>
      <c r="F100" s="91">
        <v>0</v>
      </c>
    </row>
    <row r="101" spans="1:6" x14ac:dyDescent="0.25">
      <c r="A101" s="84"/>
      <c r="B101" s="92"/>
      <c r="C101" s="312"/>
      <c r="D101" s="94" t="s">
        <v>211</v>
      </c>
      <c r="E101" s="90">
        <v>0</v>
      </c>
      <c r="F101" s="91">
        <v>0</v>
      </c>
    </row>
    <row r="102" spans="1:6" x14ac:dyDescent="0.25">
      <c r="A102" s="84"/>
      <c r="B102" s="92"/>
      <c r="C102" s="312"/>
      <c r="D102" s="94" t="s">
        <v>82</v>
      </c>
      <c r="E102" s="90">
        <v>0</v>
      </c>
      <c r="F102" s="91">
        <v>0</v>
      </c>
    </row>
    <row r="103" spans="1:6" x14ac:dyDescent="0.25">
      <c r="A103" s="84"/>
      <c r="B103" s="92"/>
      <c r="C103" s="312"/>
      <c r="D103" s="94" t="s">
        <v>181</v>
      </c>
      <c r="E103" s="90">
        <v>21763893.739999998</v>
      </c>
      <c r="F103" s="91">
        <v>0</v>
      </c>
    </row>
    <row r="104" spans="1:6" x14ac:dyDescent="0.25">
      <c r="A104" s="84"/>
      <c r="B104" s="92"/>
      <c r="C104" s="312"/>
      <c r="D104" s="94" t="s">
        <v>212</v>
      </c>
      <c r="E104" s="90">
        <v>247575500.93000001</v>
      </c>
      <c r="F104" s="91">
        <v>168088200.0500015</v>
      </c>
    </row>
    <row r="105" spans="1:6" x14ac:dyDescent="0.25">
      <c r="A105" s="84"/>
      <c r="B105" s="436" t="s">
        <v>213</v>
      </c>
      <c r="C105" s="437"/>
      <c r="D105" s="437"/>
      <c r="E105" s="95">
        <v>1151170573.9500003</v>
      </c>
      <c r="F105" s="279">
        <v>1254294193.9399981</v>
      </c>
    </row>
    <row r="106" spans="1:6" x14ac:dyDescent="0.25">
      <c r="A106" s="84"/>
      <c r="B106" s="96"/>
      <c r="C106" s="97"/>
      <c r="D106" s="97"/>
      <c r="E106" s="90"/>
      <c r="F106" s="91"/>
    </row>
    <row r="107" spans="1:6" x14ac:dyDescent="0.25">
      <c r="A107" s="84"/>
      <c r="B107" s="444" t="s">
        <v>214</v>
      </c>
      <c r="C107" s="443"/>
      <c r="D107" s="443"/>
      <c r="E107" s="90"/>
      <c r="F107" s="91"/>
    </row>
    <row r="108" spans="1:6" x14ac:dyDescent="0.25">
      <c r="A108" s="84"/>
      <c r="B108" s="92"/>
      <c r="C108" s="443" t="s">
        <v>203</v>
      </c>
      <c r="D108" s="443"/>
      <c r="E108" s="93">
        <v>0</v>
      </c>
      <c r="F108" s="124">
        <v>0</v>
      </c>
    </row>
    <row r="109" spans="1:6" x14ac:dyDescent="0.25">
      <c r="A109" s="84"/>
      <c r="B109" s="92"/>
      <c r="C109" s="94"/>
      <c r="D109" s="94" t="s">
        <v>66</v>
      </c>
      <c r="E109" s="90">
        <v>0</v>
      </c>
      <c r="F109" s="91">
        <v>0</v>
      </c>
    </row>
    <row r="110" spans="1:6" x14ac:dyDescent="0.25">
      <c r="A110" s="84"/>
      <c r="B110" s="92"/>
      <c r="C110" s="94"/>
      <c r="D110" s="94" t="s">
        <v>68</v>
      </c>
      <c r="E110" s="90">
        <v>0</v>
      </c>
      <c r="F110" s="91">
        <v>0</v>
      </c>
    </row>
    <row r="111" spans="1:6" x14ac:dyDescent="0.25">
      <c r="A111" s="84"/>
      <c r="B111" s="92"/>
      <c r="C111" s="94"/>
      <c r="D111" s="94" t="s">
        <v>215</v>
      </c>
      <c r="E111" s="90">
        <v>0</v>
      </c>
      <c r="F111" s="91">
        <v>0</v>
      </c>
    </row>
    <row r="112" spans="1:6" x14ac:dyDescent="0.25">
      <c r="A112" s="84"/>
      <c r="B112" s="92"/>
      <c r="C112" s="443" t="s">
        <v>208</v>
      </c>
      <c r="D112" s="443"/>
      <c r="E112" s="93">
        <v>572620487.40000069</v>
      </c>
      <c r="F112" s="124">
        <v>724256603.04000115</v>
      </c>
    </row>
    <row r="113" spans="1:6" x14ac:dyDescent="0.25">
      <c r="A113" s="84"/>
      <c r="B113" s="92"/>
      <c r="C113" s="94"/>
      <c r="D113" s="94" t="s">
        <v>66</v>
      </c>
      <c r="E113" s="90">
        <v>415120013.28000069</v>
      </c>
      <c r="F113" s="91">
        <v>135024924.38000113</v>
      </c>
    </row>
    <row r="114" spans="1:6" x14ac:dyDescent="0.25">
      <c r="A114" s="84"/>
      <c r="B114" s="92"/>
      <c r="C114" s="312"/>
      <c r="D114" s="94" t="s">
        <v>68</v>
      </c>
      <c r="E114" s="90">
        <v>44233597.520000041</v>
      </c>
      <c r="F114" s="91">
        <v>197996049.55000001</v>
      </c>
    </row>
    <row r="115" spans="1:6" x14ac:dyDescent="0.25">
      <c r="A115" s="84"/>
      <c r="B115" s="92"/>
      <c r="C115" s="94"/>
      <c r="D115" s="94" t="s">
        <v>216</v>
      </c>
      <c r="E115" s="90">
        <v>113266876.59999999</v>
      </c>
      <c r="F115" s="91">
        <v>391235629.10999995</v>
      </c>
    </row>
    <row r="116" spans="1:6" x14ac:dyDescent="0.25">
      <c r="A116" s="84"/>
      <c r="B116" s="436" t="s">
        <v>217</v>
      </c>
      <c r="C116" s="437"/>
      <c r="D116" s="437"/>
      <c r="E116" s="98">
        <v>-572620487.40000069</v>
      </c>
      <c r="F116" s="125">
        <v>-724256603.04000115</v>
      </c>
    </row>
    <row r="117" spans="1:6" x14ac:dyDescent="0.25">
      <c r="A117" s="84"/>
      <c r="B117" s="96"/>
      <c r="C117" s="97"/>
      <c r="D117" s="97"/>
      <c r="E117" s="90"/>
      <c r="F117" s="91"/>
    </row>
    <row r="118" spans="1:6" x14ac:dyDescent="0.25">
      <c r="A118" s="84"/>
      <c r="B118" s="444" t="s">
        <v>218</v>
      </c>
      <c r="C118" s="443"/>
      <c r="D118" s="443"/>
      <c r="E118" s="90"/>
      <c r="F118" s="91"/>
    </row>
    <row r="119" spans="1:6" x14ac:dyDescent="0.25">
      <c r="A119" s="84"/>
      <c r="B119" s="92"/>
      <c r="C119" s="443" t="s">
        <v>203</v>
      </c>
      <c r="D119" s="443"/>
      <c r="E119" s="93">
        <v>35600000</v>
      </c>
      <c r="F119" s="124">
        <v>188960220.02000001</v>
      </c>
    </row>
    <row r="120" spans="1:6" x14ac:dyDescent="0.25">
      <c r="A120" s="84"/>
      <c r="B120" s="92"/>
      <c r="C120" s="94"/>
      <c r="D120" s="94" t="s">
        <v>219</v>
      </c>
      <c r="E120" s="90">
        <v>0</v>
      </c>
      <c r="F120" s="91">
        <v>0</v>
      </c>
    </row>
    <row r="121" spans="1:6" x14ac:dyDescent="0.25">
      <c r="A121" s="84"/>
      <c r="B121" s="92"/>
      <c r="C121" s="312"/>
      <c r="D121" s="94" t="s">
        <v>220</v>
      </c>
      <c r="E121" s="90">
        <v>35600000</v>
      </c>
      <c r="F121" s="91">
        <v>188960220.02000001</v>
      </c>
    </row>
    <row r="122" spans="1:6" x14ac:dyDescent="0.25">
      <c r="A122" s="84"/>
      <c r="B122" s="92"/>
      <c r="C122" s="312"/>
      <c r="D122" s="94" t="s">
        <v>221</v>
      </c>
      <c r="E122" s="90">
        <v>0</v>
      </c>
      <c r="F122" s="91">
        <v>0</v>
      </c>
    </row>
    <row r="123" spans="1:6" x14ac:dyDescent="0.25">
      <c r="A123" s="84"/>
      <c r="B123" s="92"/>
      <c r="C123" s="312"/>
      <c r="D123" s="94" t="s">
        <v>222</v>
      </c>
      <c r="E123" s="90">
        <v>0</v>
      </c>
      <c r="F123" s="91">
        <v>0</v>
      </c>
    </row>
    <row r="124" spans="1:6" x14ac:dyDescent="0.25">
      <c r="A124" s="84"/>
      <c r="B124" s="92"/>
      <c r="C124" s="443" t="s">
        <v>208</v>
      </c>
      <c r="D124" s="443"/>
      <c r="E124" s="93">
        <v>99893990.5</v>
      </c>
      <c r="F124" s="124">
        <v>131670320.22</v>
      </c>
    </row>
    <row r="125" spans="1:6" x14ac:dyDescent="0.25">
      <c r="A125" s="84"/>
      <c r="B125" s="92"/>
      <c r="C125" s="94"/>
      <c r="D125" s="94" t="s">
        <v>223</v>
      </c>
      <c r="E125" s="90"/>
      <c r="F125" s="91"/>
    </row>
    <row r="126" spans="1:6" x14ac:dyDescent="0.25">
      <c r="A126" s="84"/>
      <c r="B126" s="92"/>
      <c r="C126" s="312"/>
      <c r="D126" s="94" t="s">
        <v>220</v>
      </c>
      <c r="E126" s="90">
        <v>9167738.4300000016</v>
      </c>
      <c r="F126" s="91">
        <v>19283478.52</v>
      </c>
    </row>
    <row r="127" spans="1:6" x14ac:dyDescent="0.25">
      <c r="A127" s="84"/>
      <c r="B127" s="92"/>
      <c r="C127" s="312"/>
      <c r="D127" s="94" t="s">
        <v>221</v>
      </c>
      <c r="E127" s="90"/>
      <c r="F127" s="91"/>
    </row>
    <row r="128" spans="1:6" x14ac:dyDescent="0.25">
      <c r="A128" s="84"/>
      <c r="B128" s="92"/>
      <c r="C128" s="312"/>
      <c r="D128" s="94" t="s">
        <v>224</v>
      </c>
      <c r="E128" s="90">
        <v>90726252.069999993</v>
      </c>
      <c r="F128" s="91">
        <v>112386841.7</v>
      </c>
    </row>
    <row r="129" spans="1:6" x14ac:dyDescent="0.25">
      <c r="A129" s="84"/>
      <c r="B129" s="436" t="s">
        <v>225</v>
      </c>
      <c r="C129" s="437"/>
      <c r="D129" s="437"/>
      <c r="E129" s="98">
        <v>-64293990.5</v>
      </c>
      <c r="F129" s="125">
        <v>57289899.800000012</v>
      </c>
    </row>
    <row r="130" spans="1:6" x14ac:dyDescent="0.25">
      <c r="A130" s="84"/>
      <c r="B130" s="96"/>
      <c r="C130" s="97"/>
      <c r="D130" s="97"/>
      <c r="E130" s="90"/>
      <c r="F130" s="91"/>
    </row>
    <row r="131" spans="1:6" x14ac:dyDescent="0.25">
      <c r="A131" s="84"/>
      <c r="B131" s="438" t="s">
        <v>226</v>
      </c>
      <c r="C131" s="439"/>
      <c r="D131" s="439"/>
      <c r="E131" s="95">
        <v>514256096.04999959</v>
      </c>
      <c r="F131" s="280">
        <v>587327490.69999695</v>
      </c>
    </row>
    <row r="132" spans="1:6" x14ac:dyDescent="0.25">
      <c r="A132" s="84"/>
      <c r="B132" s="96"/>
      <c r="C132" s="97"/>
      <c r="D132" s="97"/>
      <c r="E132" s="90"/>
      <c r="F132" s="91"/>
    </row>
    <row r="133" spans="1:6" x14ac:dyDescent="0.25">
      <c r="A133" s="84"/>
      <c r="B133" s="436" t="s">
        <v>227</v>
      </c>
      <c r="C133" s="437"/>
      <c r="D133" s="437"/>
      <c r="E133" s="93">
        <v>1074919322.6199999</v>
      </c>
      <c r="F133" s="91">
        <v>672348096.17999995</v>
      </c>
    </row>
    <row r="134" spans="1:6" x14ac:dyDescent="0.25">
      <c r="A134" s="84"/>
      <c r="B134" s="438" t="s">
        <v>228</v>
      </c>
      <c r="C134" s="439"/>
      <c r="D134" s="439"/>
      <c r="E134" s="93">
        <v>1589175418.6700001</v>
      </c>
      <c r="F134" s="91">
        <v>1273826916.29</v>
      </c>
    </row>
    <row r="135" spans="1:6" x14ac:dyDescent="0.25">
      <c r="A135" s="84"/>
      <c r="B135" s="440"/>
      <c r="C135" s="441"/>
      <c r="D135" s="441"/>
      <c r="E135" s="441"/>
      <c r="F135" s="442"/>
    </row>
    <row r="136" spans="1:6" x14ac:dyDescent="0.25">
      <c r="B136" s="340" t="s">
        <v>242</v>
      </c>
    </row>
  </sheetData>
  <mergeCells count="40"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  <mergeCell ref="B70:F70"/>
    <mergeCell ref="B71:F71"/>
    <mergeCell ref="B72:F72"/>
    <mergeCell ref="B73:D73"/>
    <mergeCell ref="B75:D75"/>
    <mergeCell ref="C76:D76"/>
    <mergeCell ref="C88:D88"/>
    <mergeCell ref="B105:D105"/>
    <mergeCell ref="B107:D107"/>
    <mergeCell ref="C108:D108"/>
    <mergeCell ref="C112:D112"/>
    <mergeCell ref="B116:D116"/>
    <mergeCell ref="B118:D118"/>
    <mergeCell ref="C119:D119"/>
    <mergeCell ref="C124:D124"/>
    <mergeCell ref="B129:D129"/>
    <mergeCell ref="B131:D131"/>
    <mergeCell ref="B133:D133"/>
    <mergeCell ref="B134:D134"/>
    <mergeCell ref="B135:F135"/>
  </mergeCells>
  <pageMargins left="0.82677165354330717" right="0.23622047244094491" top="0.35433070866141736" bottom="0.35433070866141736" header="0.31496062992125984" footer="0.31496062992125984"/>
  <pageSetup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28" customWidth="1"/>
    <col min="3" max="6" width="1.7109375" style="128" customWidth="1"/>
    <col min="7" max="7" width="26.85546875" style="128" customWidth="1"/>
    <col min="8" max="8" width="18.42578125" style="128" customWidth="1"/>
    <col min="9" max="9" width="82" style="128" customWidth="1"/>
    <col min="10" max="10" width="22.42578125" style="129" customWidth="1"/>
    <col min="11" max="11" width="22.140625" style="128" customWidth="1"/>
    <col min="12" max="12" width="22" style="128" customWidth="1"/>
    <col min="13" max="13" width="18.42578125" style="128" bestFit="1" customWidth="1"/>
    <col min="14" max="14" width="20" style="128" bestFit="1" customWidth="1"/>
    <col min="15" max="15" width="17" style="128" bestFit="1" customWidth="1"/>
    <col min="16" max="16" width="18.140625" style="128" customWidth="1"/>
    <col min="17" max="17" width="14.5703125" style="128" bestFit="1" customWidth="1"/>
    <col min="18" max="18" width="13.42578125" style="128" bestFit="1" customWidth="1"/>
    <col min="19" max="16384" width="11.42578125" style="128"/>
  </cols>
  <sheetData>
    <row r="1" spans="3:15" ht="81" customHeight="1" x14ac:dyDescent="0.2">
      <c r="C1" s="456"/>
      <c r="D1" s="456"/>
      <c r="E1" s="456"/>
      <c r="F1" s="456"/>
      <c r="G1" s="456"/>
      <c r="H1" s="456"/>
      <c r="I1" s="456"/>
      <c r="J1" s="456"/>
      <c r="K1" s="456"/>
    </row>
    <row r="2" spans="3:15" ht="20.25" x14ac:dyDescent="0.3">
      <c r="C2" s="457" t="s">
        <v>38</v>
      </c>
      <c r="D2" s="458"/>
      <c r="E2" s="458"/>
      <c r="F2" s="458"/>
      <c r="G2" s="458"/>
      <c r="H2" s="458"/>
      <c r="I2" s="458"/>
      <c r="J2" s="458"/>
      <c r="K2" s="459"/>
    </row>
    <row r="3" spans="3:15" ht="18" x14ac:dyDescent="0.2">
      <c r="C3" s="460" t="s">
        <v>245</v>
      </c>
      <c r="D3" s="461"/>
      <c r="E3" s="461"/>
      <c r="F3" s="461"/>
      <c r="G3" s="461"/>
      <c r="H3" s="461"/>
      <c r="I3" s="461"/>
      <c r="J3" s="461"/>
      <c r="K3" s="462"/>
    </row>
    <row r="4" spans="3:15" ht="15.75" x14ac:dyDescent="0.2">
      <c r="C4" s="463" t="s">
        <v>269</v>
      </c>
      <c r="D4" s="464"/>
      <c r="E4" s="464"/>
      <c r="F4" s="464"/>
      <c r="G4" s="464"/>
      <c r="H4" s="464"/>
      <c r="I4" s="464"/>
      <c r="J4" s="464"/>
      <c r="K4" s="465"/>
    </row>
    <row r="5" spans="3:15" ht="9.75" customHeight="1" x14ac:dyDescent="0.2"/>
    <row r="6" spans="3:15" s="130" customFormat="1" ht="12" customHeight="1" x14ac:dyDescent="0.2">
      <c r="C6" s="466" t="s">
        <v>246</v>
      </c>
      <c r="D6" s="467"/>
      <c r="E6" s="467"/>
      <c r="F6" s="467"/>
      <c r="G6" s="468"/>
      <c r="H6" s="472" t="s">
        <v>247</v>
      </c>
      <c r="I6" s="472" t="s">
        <v>248</v>
      </c>
      <c r="J6" s="472" t="s">
        <v>249</v>
      </c>
      <c r="K6" s="472" t="s">
        <v>250</v>
      </c>
    </row>
    <row r="7" spans="3:15" s="130" customFormat="1" ht="15" customHeight="1" x14ac:dyDescent="0.2">
      <c r="C7" s="469"/>
      <c r="D7" s="470"/>
      <c r="E7" s="470"/>
      <c r="F7" s="470"/>
      <c r="G7" s="471"/>
      <c r="H7" s="473"/>
      <c r="I7" s="473"/>
      <c r="J7" s="473"/>
      <c r="K7" s="473"/>
    </row>
    <row r="8" spans="3:15" s="131" customFormat="1" ht="17.25" customHeight="1" x14ac:dyDescent="0.25">
      <c r="C8" s="469"/>
      <c r="D8" s="470"/>
      <c r="E8" s="470"/>
      <c r="F8" s="470"/>
      <c r="G8" s="471"/>
      <c r="H8" s="474"/>
      <c r="I8" s="474"/>
      <c r="J8" s="474"/>
      <c r="K8" s="474"/>
    </row>
    <row r="9" spans="3:15" ht="6" customHeight="1" x14ac:dyDescent="0.2">
      <c r="C9" s="132"/>
      <c r="D9" s="133"/>
      <c r="E9" s="133"/>
      <c r="F9" s="133"/>
      <c r="G9" s="134"/>
      <c r="H9" s="132"/>
      <c r="I9" s="135"/>
      <c r="J9" s="136"/>
      <c r="K9" s="135"/>
    </row>
    <row r="10" spans="3:15" x14ac:dyDescent="0.2">
      <c r="C10" s="137" t="s">
        <v>251</v>
      </c>
      <c r="D10" s="138"/>
      <c r="E10" s="138"/>
      <c r="F10" s="138"/>
      <c r="G10" s="139"/>
      <c r="H10" s="140"/>
      <c r="I10" s="141"/>
      <c r="J10" s="142"/>
      <c r="K10" s="141"/>
    </row>
    <row r="11" spans="3:15" ht="6" customHeight="1" x14ac:dyDescent="0.2">
      <c r="C11" s="140"/>
      <c r="D11" s="138"/>
      <c r="E11" s="138"/>
      <c r="F11" s="138"/>
      <c r="G11" s="139"/>
      <c r="H11" s="140"/>
      <c r="I11" s="141"/>
      <c r="J11" s="142"/>
      <c r="K11" s="141"/>
    </row>
    <row r="12" spans="3:15" x14ac:dyDescent="0.2">
      <c r="C12" s="140"/>
      <c r="D12" s="138"/>
      <c r="E12" s="143" t="s">
        <v>252</v>
      </c>
      <c r="F12" s="138"/>
      <c r="G12" s="139"/>
      <c r="I12" s="141"/>
      <c r="J12" s="144"/>
      <c r="K12" s="141"/>
      <c r="M12" s="145"/>
      <c r="O12" s="145"/>
    </row>
    <row r="13" spans="3:15" ht="6" customHeight="1" x14ac:dyDescent="0.2">
      <c r="C13" s="140"/>
      <c r="D13" s="138"/>
      <c r="E13" s="138"/>
      <c r="F13" s="138"/>
      <c r="G13" s="139"/>
      <c r="H13" s="140"/>
      <c r="I13" s="141"/>
      <c r="J13" s="142"/>
      <c r="K13" s="141"/>
    </row>
    <row r="14" spans="3:15" ht="6" customHeight="1" x14ac:dyDescent="0.2">
      <c r="C14" s="140"/>
      <c r="D14" s="138"/>
      <c r="E14" s="138"/>
      <c r="F14" s="138"/>
      <c r="G14" s="139"/>
      <c r="H14" s="140"/>
      <c r="I14" s="141"/>
      <c r="J14" s="142"/>
      <c r="K14" s="141"/>
    </row>
    <row r="15" spans="3:15" x14ac:dyDescent="0.2">
      <c r="C15" s="140"/>
      <c r="D15" s="138" t="s">
        <v>253</v>
      </c>
      <c r="E15" s="138"/>
      <c r="F15" s="138"/>
      <c r="G15" s="139"/>
      <c r="H15" s="140"/>
      <c r="I15" s="141"/>
      <c r="J15" s="142"/>
      <c r="K15" s="141"/>
    </row>
    <row r="16" spans="3:15" ht="6" customHeight="1" x14ac:dyDescent="0.2">
      <c r="C16" s="140"/>
      <c r="D16" s="138"/>
      <c r="E16" s="138"/>
      <c r="F16" s="138"/>
      <c r="G16" s="139"/>
      <c r="H16" s="140"/>
      <c r="I16" s="141"/>
      <c r="J16" s="195"/>
      <c r="K16" s="195"/>
    </row>
    <row r="17" spans="3:17" x14ac:dyDescent="0.2">
      <c r="C17" s="140"/>
      <c r="D17" s="138"/>
      <c r="E17" s="138" t="s">
        <v>254</v>
      </c>
      <c r="F17" s="138"/>
      <c r="G17" s="139"/>
      <c r="H17" s="140" t="s">
        <v>255</v>
      </c>
      <c r="I17" s="146" t="s">
        <v>256</v>
      </c>
      <c r="J17" s="195">
        <v>81044708.700000003</v>
      </c>
      <c r="K17" s="195">
        <v>7896049.9500000002</v>
      </c>
      <c r="M17" s="145"/>
      <c r="O17" s="148"/>
      <c r="P17" s="149"/>
    </row>
    <row r="18" spans="3:17" x14ac:dyDescent="0.2">
      <c r="C18" s="140"/>
      <c r="D18" s="138"/>
      <c r="E18" s="138"/>
      <c r="F18" s="138"/>
      <c r="G18" s="139"/>
      <c r="H18" s="140"/>
      <c r="I18" s="146"/>
      <c r="J18" s="195"/>
      <c r="K18" s="195"/>
      <c r="M18" s="145"/>
      <c r="O18" s="148"/>
      <c r="P18" s="149"/>
    </row>
    <row r="19" spans="3:17" x14ac:dyDescent="0.2">
      <c r="C19" s="140"/>
      <c r="D19" s="138"/>
      <c r="E19" s="138"/>
      <c r="F19" s="138"/>
      <c r="G19" s="139"/>
      <c r="H19" s="140"/>
      <c r="I19" s="146" t="s">
        <v>257</v>
      </c>
      <c r="J19" s="195"/>
      <c r="K19" s="195"/>
      <c r="O19" s="148"/>
      <c r="P19" s="149"/>
    </row>
    <row r="20" spans="3:17" x14ac:dyDescent="0.2">
      <c r="C20" s="140"/>
      <c r="D20" s="138"/>
      <c r="E20" s="138"/>
      <c r="F20" s="138"/>
      <c r="G20" s="139"/>
      <c r="H20" s="140" t="s">
        <v>255</v>
      </c>
      <c r="I20" s="146" t="s">
        <v>270</v>
      </c>
      <c r="J20" s="195">
        <v>38217909.479999997</v>
      </c>
      <c r="K20" s="195">
        <v>6859355.5</v>
      </c>
      <c r="O20" s="148"/>
      <c r="P20" s="149"/>
    </row>
    <row r="21" spans="3:17" x14ac:dyDescent="0.2">
      <c r="C21" s="140"/>
      <c r="D21" s="138"/>
      <c r="E21" s="138"/>
      <c r="F21" s="138"/>
      <c r="G21" s="139"/>
      <c r="H21" s="140"/>
      <c r="I21" s="146" t="s">
        <v>257</v>
      </c>
      <c r="J21" s="195"/>
      <c r="K21" s="195"/>
      <c r="M21" s="145"/>
      <c r="O21" s="148"/>
      <c r="P21" s="149"/>
    </row>
    <row r="22" spans="3:17" x14ac:dyDescent="0.2">
      <c r="C22" s="140"/>
      <c r="D22" s="138"/>
      <c r="E22" s="138"/>
      <c r="F22" s="138"/>
      <c r="G22" s="139"/>
      <c r="H22" s="140" t="s">
        <v>255</v>
      </c>
      <c r="I22" s="146" t="s">
        <v>271</v>
      </c>
      <c r="J22" s="195">
        <v>0</v>
      </c>
      <c r="K22" s="195">
        <v>1565646</v>
      </c>
      <c r="M22" s="145"/>
      <c r="O22" s="148"/>
      <c r="P22" s="149"/>
    </row>
    <row r="23" spans="3:17" x14ac:dyDescent="0.2">
      <c r="C23" s="140"/>
      <c r="D23" s="138"/>
      <c r="E23" s="138"/>
      <c r="F23" s="138"/>
      <c r="G23" s="139"/>
      <c r="H23" s="140"/>
      <c r="I23" s="146" t="s">
        <v>257</v>
      </c>
      <c r="J23" s="195"/>
      <c r="K23" s="195"/>
      <c r="M23" s="145"/>
      <c r="O23" s="148"/>
      <c r="P23" s="149"/>
    </row>
    <row r="24" spans="3:17" x14ac:dyDescent="0.2">
      <c r="C24" s="140"/>
      <c r="D24" s="138"/>
      <c r="E24" s="138"/>
      <c r="F24" s="138"/>
      <c r="G24" s="139"/>
      <c r="H24" s="140" t="s">
        <v>255</v>
      </c>
      <c r="I24" s="146" t="s">
        <v>272</v>
      </c>
      <c r="J24" s="195">
        <v>14077320.91</v>
      </c>
      <c r="K24" s="195">
        <v>0</v>
      </c>
      <c r="L24" s="145"/>
      <c r="M24" s="145"/>
      <c r="N24" s="149"/>
      <c r="O24" s="148"/>
      <c r="P24" s="172"/>
      <c r="Q24" s="149"/>
    </row>
    <row r="25" spans="3:17" x14ac:dyDescent="0.2">
      <c r="C25" s="140"/>
      <c r="D25" s="138"/>
      <c r="E25" s="138"/>
      <c r="F25" s="138"/>
      <c r="G25" s="139"/>
      <c r="H25" s="140"/>
      <c r="I25" s="146" t="s">
        <v>257</v>
      </c>
      <c r="J25" s="195"/>
      <c r="K25" s="195"/>
      <c r="M25" s="145"/>
      <c r="O25" s="148"/>
      <c r="P25" s="172"/>
    </row>
    <row r="26" spans="3:17" x14ac:dyDescent="0.2">
      <c r="C26" s="140"/>
      <c r="D26" s="138"/>
      <c r="E26" s="138"/>
      <c r="F26" s="138"/>
      <c r="G26" s="139"/>
      <c r="H26" s="140" t="s">
        <v>255</v>
      </c>
      <c r="I26" s="146" t="s">
        <v>273</v>
      </c>
      <c r="J26" s="195">
        <v>15789475.299999999</v>
      </c>
      <c r="K26" s="195">
        <v>0</v>
      </c>
      <c r="M26" s="145"/>
      <c r="N26" s="149"/>
      <c r="O26" s="148"/>
      <c r="P26" s="172"/>
      <c r="Q26" s="149"/>
    </row>
    <row r="27" spans="3:17" x14ac:dyDescent="0.2">
      <c r="C27" s="140"/>
      <c r="D27" s="138"/>
      <c r="E27" s="138"/>
      <c r="F27" s="138"/>
      <c r="G27" s="139"/>
      <c r="H27" s="140"/>
      <c r="I27" s="146" t="s">
        <v>257</v>
      </c>
      <c r="J27" s="195"/>
      <c r="K27" s="195"/>
      <c r="M27" s="145"/>
      <c r="O27" s="148"/>
      <c r="P27" s="172"/>
    </row>
    <row r="28" spans="3:17" x14ac:dyDescent="0.2">
      <c r="C28" s="140"/>
      <c r="D28" s="138"/>
      <c r="E28" s="138"/>
      <c r="F28" s="138"/>
      <c r="G28" s="139"/>
      <c r="H28" s="140" t="s">
        <v>255</v>
      </c>
      <c r="I28" s="146" t="s">
        <v>274</v>
      </c>
      <c r="J28" s="195">
        <v>4792422.3100000005</v>
      </c>
      <c r="K28" s="195">
        <v>0</v>
      </c>
      <c r="M28" s="145"/>
      <c r="O28" s="148"/>
      <c r="P28" s="172"/>
    </row>
    <row r="29" spans="3:17" x14ac:dyDescent="0.2">
      <c r="C29" s="140"/>
      <c r="D29" s="138"/>
      <c r="E29" s="138"/>
      <c r="F29" s="138"/>
      <c r="G29" s="139"/>
      <c r="H29" s="140"/>
      <c r="I29" s="146"/>
      <c r="J29" s="195"/>
      <c r="K29" s="195"/>
      <c r="M29" s="145"/>
      <c r="O29" s="148"/>
      <c r="P29" s="172"/>
    </row>
    <row r="30" spans="3:17" x14ac:dyDescent="0.2">
      <c r="C30" s="140"/>
      <c r="D30" s="138"/>
      <c r="E30" s="138"/>
      <c r="F30" s="138"/>
      <c r="G30" s="139"/>
      <c r="H30" s="140" t="s">
        <v>255</v>
      </c>
      <c r="I30" s="146" t="s">
        <v>243</v>
      </c>
      <c r="J30" s="195">
        <v>7802007</v>
      </c>
      <c r="K30" s="195">
        <v>0</v>
      </c>
      <c r="M30" s="145"/>
      <c r="N30" s="149"/>
      <c r="O30" s="148"/>
      <c r="P30" s="172"/>
      <c r="Q30" s="149"/>
    </row>
    <row r="31" spans="3:17" x14ac:dyDescent="0.2">
      <c r="C31" s="140"/>
      <c r="D31" s="138"/>
      <c r="E31" s="138"/>
      <c r="F31" s="138"/>
      <c r="G31" s="139"/>
      <c r="H31" s="140"/>
      <c r="I31" s="146"/>
      <c r="J31" s="195"/>
      <c r="K31" s="195"/>
      <c r="M31" s="145"/>
      <c r="N31" s="149"/>
      <c r="O31" s="148"/>
      <c r="P31" s="172"/>
      <c r="Q31" s="149"/>
    </row>
    <row r="32" spans="3:17" x14ac:dyDescent="0.2">
      <c r="C32" s="140"/>
      <c r="D32" s="138"/>
      <c r="E32" s="138"/>
      <c r="F32" s="138"/>
      <c r="G32" s="139"/>
      <c r="H32" s="140" t="s">
        <v>255</v>
      </c>
      <c r="I32" s="146" t="s">
        <v>244</v>
      </c>
      <c r="J32" s="195">
        <v>31998648</v>
      </c>
      <c r="K32" s="195">
        <v>0</v>
      </c>
      <c r="M32" s="145"/>
      <c r="O32" s="148"/>
      <c r="P32" s="149"/>
    </row>
    <row r="33" spans="3:20" x14ac:dyDescent="0.2">
      <c r="C33" s="140"/>
      <c r="D33" s="138"/>
      <c r="E33" s="138"/>
      <c r="F33" s="138"/>
      <c r="G33" s="139"/>
      <c r="H33" s="140"/>
      <c r="I33" s="146"/>
      <c r="J33" s="195"/>
      <c r="K33" s="195"/>
      <c r="M33" s="145"/>
      <c r="O33" s="148"/>
      <c r="P33" s="149"/>
    </row>
    <row r="34" spans="3:20" x14ac:dyDescent="0.2">
      <c r="C34" s="140"/>
      <c r="D34" s="138"/>
      <c r="E34" s="138"/>
      <c r="F34" s="138"/>
      <c r="G34" s="139"/>
      <c r="H34" s="140"/>
      <c r="I34" s="146"/>
      <c r="J34" s="142"/>
      <c r="K34" s="147"/>
      <c r="M34" s="145"/>
      <c r="O34" s="148"/>
      <c r="P34" s="149"/>
    </row>
    <row r="35" spans="3:20" ht="6" customHeight="1" x14ac:dyDescent="0.2">
      <c r="C35" s="140"/>
      <c r="D35" s="138"/>
      <c r="E35" s="138"/>
      <c r="F35" s="138"/>
      <c r="G35" s="139"/>
      <c r="H35" s="140"/>
      <c r="I35" s="141"/>
      <c r="J35" s="142"/>
      <c r="K35" s="141"/>
    </row>
    <row r="36" spans="3:20" x14ac:dyDescent="0.2">
      <c r="C36" s="140"/>
      <c r="D36" s="138"/>
      <c r="E36" s="138" t="s">
        <v>258</v>
      </c>
      <c r="F36" s="138"/>
      <c r="G36" s="139"/>
      <c r="H36" s="140"/>
      <c r="I36" s="141"/>
      <c r="J36" s="142"/>
      <c r="K36" s="141"/>
    </row>
    <row r="37" spans="3:20" x14ac:dyDescent="0.2">
      <c r="C37" s="140"/>
      <c r="D37" s="138"/>
      <c r="E37" s="138" t="s">
        <v>259</v>
      </c>
      <c r="F37" s="138"/>
      <c r="G37" s="139"/>
      <c r="H37" s="140"/>
      <c r="I37" s="141"/>
      <c r="J37" s="142"/>
      <c r="K37" s="141"/>
    </row>
    <row r="38" spans="3:20" ht="6" customHeight="1" x14ac:dyDescent="0.2">
      <c r="C38" s="140"/>
      <c r="D38" s="138"/>
      <c r="E38" s="138"/>
      <c r="F38" s="138"/>
      <c r="G38" s="139"/>
      <c r="H38" s="140"/>
      <c r="I38" s="141"/>
      <c r="J38" s="142"/>
      <c r="K38" s="141"/>
    </row>
    <row r="39" spans="3:20" x14ac:dyDescent="0.2">
      <c r="C39" s="140"/>
      <c r="D39" s="138" t="s">
        <v>260</v>
      </c>
      <c r="E39" s="138"/>
      <c r="F39" s="138"/>
      <c r="G39" s="139"/>
      <c r="H39" s="140"/>
      <c r="I39" s="141"/>
      <c r="J39" s="142"/>
      <c r="K39" s="141"/>
    </row>
    <row r="40" spans="3:20" ht="6" customHeight="1" x14ac:dyDescent="0.2">
      <c r="C40" s="140"/>
      <c r="D40" s="138"/>
      <c r="E40" s="138"/>
      <c r="F40" s="138"/>
      <c r="G40" s="139"/>
      <c r="H40" s="140"/>
      <c r="I40" s="141"/>
      <c r="J40" s="142"/>
      <c r="K40" s="141"/>
    </row>
    <row r="41" spans="3:20" x14ac:dyDescent="0.2">
      <c r="C41" s="140"/>
      <c r="D41" s="138"/>
      <c r="E41" s="138" t="s">
        <v>261</v>
      </c>
      <c r="F41" s="138"/>
      <c r="G41" s="139"/>
      <c r="H41" s="140"/>
      <c r="I41" s="141"/>
      <c r="J41" s="195">
        <v>0</v>
      </c>
      <c r="K41" s="195">
        <v>0</v>
      </c>
    </row>
    <row r="42" spans="3:20" x14ac:dyDescent="0.2">
      <c r="C42" s="140"/>
      <c r="D42" s="138"/>
      <c r="E42" s="138" t="s">
        <v>262</v>
      </c>
      <c r="F42" s="138"/>
      <c r="G42" s="139"/>
      <c r="H42" s="140"/>
      <c r="I42" s="141"/>
      <c r="J42" s="195">
        <v>0</v>
      </c>
      <c r="K42" s="195">
        <v>0</v>
      </c>
    </row>
    <row r="43" spans="3:20" x14ac:dyDescent="0.2">
      <c r="C43" s="140"/>
      <c r="D43" s="138"/>
      <c r="E43" s="138" t="s">
        <v>263</v>
      </c>
      <c r="F43" s="138"/>
      <c r="G43" s="139"/>
      <c r="H43" s="140"/>
      <c r="I43" s="141"/>
      <c r="J43" s="195">
        <v>0</v>
      </c>
      <c r="K43" s="195">
        <v>0</v>
      </c>
    </row>
    <row r="44" spans="3:20" x14ac:dyDescent="0.2">
      <c r="C44" s="140"/>
      <c r="D44" s="138"/>
      <c r="E44" s="138" t="s">
        <v>258</v>
      </c>
      <c r="F44" s="138"/>
      <c r="G44" s="139"/>
      <c r="H44" s="140"/>
      <c r="I44" s="141"/>
      <c r="J44" s="195">
        <v>0</v>
      </c>
      <c r="K44" s="195">
        <v>0</v>
      </c>
    </row>
    <row r="45" spans="3:20" x14ac:dyDescent="0.2">
      <c r="C45" s="140"/>
      <c r="D45" s="138"/>
      <c r="E45" s="138" t="s">
        <v>259</v>
      </c>
      <c r="F45" s="138"/>
      <c r="G45" s="139"/>
      <c r="H45" s="140"/>
      <c r="I45" s="141"/>
      <c r="J45" s="195">
        <v>0</v>
      </c>
      <c r="K45" s="195">
        <v>0</v>
      </c>
      <c r="P45" s="145"/>
    </row>
    <row r="46" spans="3:20" ht="6" customHeight="1" x14ac:dyDescent="0.2">
      <c r="C46" s="140"/>
      <c r="D46" s="138"/>
      <c r="E46" s="138"/>
      <c r="F46" s="138"/>
      <c r="G46" s="139"/>
      <c r="H46" s="140"/>
      <c r="I46" s="141"/>
      <c r="J46" s="142"/>
      <c r="K46" s="141"/>
    </row>
    <row r="47" spans="3:20" x14ac:dyDescent="0.2">
      <c r="C47" s="140"/>
      <c r="D47" s="150" t="s">
        <v>264</v>
      </c>
      <c r="E47" s="138"/>
      <c r="F47" s="138"/>
      <c r="G47" s="139"/>
      <c r="H47" s="140"/>
      <c r="I47" s="141"/>
      <c r="J47" s="231">
        <f>SUM(J17:J46)</f>
        <v>193722491.70000002</v>
      </c>
      <c r="K47" s="231">
        <f>SUM(K17:K46)</f>
        <v>16321051.449999999</v>
      </c>
      <c r="L47" s="153"/>
      <c r="N47" s="149"/>
    </row>
    <row r="48" spans="3:20" ht="6" customHeight="1" x14ac:dyDescent="0.2">
      <c r="C48" s="140"/>
      <c r="D48" s="138"/>
      <c r="E48" s="138"/>
      <c r="F48" s="138"/>
      <c r="G48" s="139"/>
      <c r="H48" s="140"/>
      <c r="I48" s="141"/>
      <c r="J48" s="142"/>
      <c r="K48" s="141"/>
      <c r="M48" s="129"/>
      <c r="N48" s="129"/>
      <c r="O48" s="129"/>
      <c r="P48" s="129"/>
      <c r="Q48" s="129"/>
      <c r="R48" s="129"/>
      <c r="S48" s="129"/>
      <c r="T48" s="129"/>
    </row>
    <row r="49" spans="3:20" x14ac:dyDescent="0.2">
      <c r="C49" s="140"/>
      <c r="D49" s="138"/>
      <c r="E49" s="143" t="s">
        <v>265</v>
      </c>
      <c r="F49" s="138"/>
      <c r="G49" s="139"/>
      <c r="H49" s="140"/>
      <c r="I49" s="141"/>
      <c r="J49" s="142"/>
      <c r="K49" s="141"/>
      <c r="M49" s="129"/>
      <c r="N49" s="129"/>
      <c r="O49" s="129"/>
      <c r="P49" s="129"/>
      <c r="Q49" s="129"/>
      <c r="R49" s="129"/>
      <c r="S49" s="129"/>
      <c r="T49" s="129"/>
    </row>
    <row r="50" spans="3:20" ht="6" customHeight="1" x14ac:dyDescent="0.2">
      <c r="C50" s="140"/>
      <c r="D50" s="138"/>
      <c r="E50" s="138"/>
      <c r="F50" s="138"/>
      <c r="G50" s="139"/>
      <c r="H50" s="140"/>
      <c r="I50" s="141"/>
      <c r="J50" s="142"/>
      <c r="K50" s="141"/>
      <c r="M50" s="129"/>
      <c r="N50" s="129"/>
      <c r="O50" s="129"/>
      <c r="P50" s="129"/>
      <c r="Q50" s="129"/>
      <c r="R50" s="129"/>
      <c r="S50" s="129"/>
      <c r="T50" s="129"/>
    </row>
    <row r="51" spans="3:20" x14ac:dyDescent="0.2">
      <c r="C51" s="140"/>
      <c r="D51" s="138" t="s">
        <v>253</v>
      </c>
      <c r="E51" s="138"/>
      <c r="F51" s="138"/>
      <c r="G51" s="139"/>
      <c r="H51" s="140"/>
      <c r="I51" s="141"/>
      <c r="J51" s="142"/>
      <c r="K51" s="141"/>
      <c r="M51" s="129"/>
      <c r="N51" s="129"/>
      <c r="O51" s="129"/>
      <c r="P51" s="154"/>
      <c r="Q51" s="129"/>
      <c r="R51" s="129"/>
      <c r="S51" s="129"/>
      <c r="T51" s="129"/>
    </row>
    <row r="52" spans="3:20" ht="6" customHeight="1" x14ac:dyDescent="0.2">
      <c r="C52" s="140"/>
      <c r="D52" s="138"/>
      <c r="E52" s="138"/>
      <c r="F52" s="138"/>
      <c r="G52" s="139"/>
      <c r="H52" s="140"/>
      <c r="I52" s="141"/>
      <c r="J52" s="142"/>
      <c r="K52" s="141"/>
      <c r="M52" s="129"/>
      <c r="N52" s="129"/>
      <c r="O52" s="129"/>
      <c r="P52" s="129"/>
      <c r="Q52" s="129"/>
      <c r="R52" s="129"/>
      <c r="S52" s="129"/>
      <c r="T52" s="129"/>
    </row>
    <row r="53" spans="3:20" x14ac:dyDescent="0.2">
      <c r="C53" s="140"/>
      <c r="D53" s="138"/>
      <c r="E53" s="138" t="s">
        <v>254</v>
      </c>
      <c r="F53" s="138"/>
      <c r="G53" s="139"/>
      <c r="H53" s="140"/>
      <c r="I53" s="141"/>
      <c r="J53" s="142"/>
      <c r="K53" s="155"/>
      <c r="M53" s="129"/>
      <c r="N53" s="129"/>
      <c r="O53" s="129"/>
      <c r="P53" s="154"/>
      <c r="Q53" s="129"/>
      <c r="R53" s="129"/>
      <c r="S53" s="129"/>
      <c r="T53" s="129"/>
    </row>
    <row r="54" spans="3:20" x14ac:dyDescent="0.2">
      <c r="C54" s="140"/>
      <c r="D54" s="138"/>
      <c r="E54" s="138"/>
      <c r="F54" s="138"/>
      <c r="G54" s="139"/>
      <c r="H54" s="140" t="s">
        <v>255</v>
      </c>
      <c r="I54" s="146" t="s">
        <v>256</v>
      </c>
      <c r="J54" s="195">
        <v>405213275.71000004</v>
      </c>
      <c r="K54" s="195">
        <v>963714047.03999996</v>
      </c>
      <c r="M54" s="154"/>
      <c r="N54" s="154"/>
      <c r="O54" s="148"/>
      <c r="P54" s="149"/>
      <c r="Q54" s="129"/>
      <c r="R54" s="129"/>
      <c r="S54" s="129"/>
      <c r="T54" s="129"/>
    </row>
    <row r="55" spans="3:20" x14ac:dyDescent="0.2">
      <c r="C55" s="140"/>
      <c r="D55" s="138"/>
      <c r="E55" s="138"/>
      <c r="F55" s="138"/>
      <c r="G55" s="139"/>
      <c r="H55" s="140"/>
      <c r="I55" s="146"/>
      <c r="J55" s="195"/>
      <c r="K55" s="195"/>
      <c r="M55" s="154"/>
      <c r="N55" s="154"/>
      <c r="O55" s="129"/>
      <c r="P55" s="154"/>
      <c r="Q55" s="129"/>
      <c r="R55" s="129"/>
      <c r="S55" s="129"/>
      <c r="T55" s="129"/>
    </row>
    <row r="56" spans="3:20" x14ac:dyDescent="0.2">
      <c r="C56" s="140"/>
      <c r="D56" s="138"/>
      <c r="E56" s="138"/>
      <c r="F56" s="138"/>
      <c r="G56" s="139"/>
      <c r="H56" s="140"/>
      <c r="I56" s="146" t="s">
        <v>257</v>
      </c>
      <c r="J56" s="195"/>
      <c r="K56" s="195"/>
      <c r="M56" s="154"/>
      <c r="N56" s="154"/>
      <c r="O56" s="129"/>
      <c r="P56" s="129"/>
      <c r="Q56" s="129"/>
      <c r="R56" s="129"/>
      <c r="S56" s="129"/>
      <c r="T56" s="129"/>
    </row>
    <row r="57" spans="3:20" x14ac:dyDescent="0.2">
      <c r="C57" s="140"/>
      <c r="D57" s="138"/>
      <c r="E57" s="138"/>
      <c r="F57" s="138"/>
      <c r="G57" s="139"/>
      <c r="H57" s="140" t="s">
        <v>255</v>
      </c>
      <c r="I57" s="146" t="s">
        <v>270</v>
      </c>
      <c r="J57" s="195">
        <v>595562170.44558442</v>
      </c>
      <c r="K57" s="195">
        <v>814617440</v>
      </c>
      <c r="L57" s="149"/>
      <c r="M57" s="154"/>
      <c r="N57" s="154"/>
      <c r="O57" s="148"/>
      <c r="P57" s="149"/>
      <c r="Q57" s="129"/>
      <c r="R57" s="129"/>
      <c r="S57" s="129"/>
      <c r="T57" s="129"/>
    </row>
    <row r="58" spans="3:20" x14ac:dyDescent="0.2">
      <c r="C58" s="140"/>
      <c r="D58" s="138"/>
      <c r="E58" s="138"/>
      <c r="F58" s="138"/>
      <c r="G58" s="139"/>
      <c r="H58" s="140"/>
      <c r="I58" s="146" t="s">
        <v>257</v>
      </c>
      <c r="J58" s="195"/>
      <c r="K58" s="195"/>
      <c r="M58" s="154"/>
      <c r="N58" s="154"/>
      <c r="O58" s="129"/>
      <c r="P58" s="154"/>
      <c r="Q58" s="129"/>
      <c r="R58" s="129"/>
      <c r="S58" s="129"/>
      <c r="T58" s="129"/>
    </row>
    <row r="59" spans="3:20" x14ac:dyDescent="0.2">
      <c r="C59" s="140"/>
      <c r="D59" s="138"/>
      <c r="E59" s="138"/>
      <c r="F59" s="138"/>
      <c r="G59" s="139"/>
      <c r="H59" s="140"/>
      <c r="I59" s="146" t="s">
        <v>271</v>
      </c>
      <c r="J59" s="195">
        <v>0</v>
      </c>
      <c r="K59" s="195">
        <v>185936202.31999999</v>
      </c>
      <c r="M59" s="154"/>
      <c r="N59" s="154"/>
      <c r="O59" s="129"/>
      <c r="P59" s="154"/>
      <c r="Q59" s="129"/>
      <c r="R59" s="129"/>
      <c r="S59" s="129"/>
      <c r="T59" s="129"/>
    </row>
    <row r="60" spans="3:20" x14ac:dyDescent="0.2">
      <c r="C60" s="140"/>
      <c r="D60" s="138"/>
      <c r="E60" s="138"/>
      <c r="F60" s="138"/>
      <c r="G60" s="139"/>
      <c r="H60" s="140"/>
      <c r="I60" s="146" t="s">
        <v>257</v>
      </c>
      <c r="J60" s="195"/>
      <c r="K60" s="195"/>
      <c r="M60" s="154"/>
      <c r="N60" s="154"/>
      <c r="O60" s="129"/>
      <c r="P60" s="154"/>
      <c r="Q60" s="129"/>
      <c r="R60" s="129"/>
      <c r="S60" s="129"/>
      <c r="T60" s="129"/>
    </row>
    <row r="61" spans="3:20" x14ac:dyDescent="0.2">
      <c r="C61" s="140"/>
      <c r="D61" s="138"/>
      <c r="E61" s="138"/>
      <c r="F61" s="138"/>
      <c r="G61" s="139"/>
      <c r="H61" s="140" t="s">
        <v>255</v>
      </c>
      <c r="I61" s="146" t="s">
        <v>272</v>
      </c>
      <c r="J61" s="195">
        <v>219371558.34683481</v>
      </c>
      <c r="K61" s="195">
        <v>0</v>
      </c>
      <c r="M61" s="154"/>
      <c r="N61" s="154"/>
      <c r="O61" s="129"/>
      <c r="P61" s="154"/>
      <c r="Q61" s="129"/>
      <c r="R61" s="129"/>
      <c r="S61" s="129"/>
      <c r="T61" s="129"/>
    </row>
    <row r="62" spans="3:20" x14ac:dyDescent="0.2">
      <c r="C62" s="140"/>
      <c r="D62" s="138"/>
      <c r="E62" s="138"/>
      <c r="F62" s="138"/>
      <c r="G62" s="139"/>
      <c r="H62" s="140"/>
      <c r="I62" s="146" t="s">
        <v>257</v>
      </c>
      <c r="J62" s="195"/>
      <c r="K62" s="195"/>
      <c r="M62" s="154"/>
      <c r="N62" s="154"/>
      <c r="O62" s="129"/>
      <c r="P62" s="154"/>
      <c r="Q62" s="129"/>
      <c r="R62" s="129"/>
      <c r="S62" s="129"/>
      <c r="T62" s="129"/>
    </row>
    <row r="63" spans="3:20" x14ac:dyDescent="0.2">
      <c r="C63" s="140"/>
      <c r="D63" s="138"/>
      <c r="E63" s="138"/>
      <c r="F63" s="138"/>
      <c r="G63" s="139"/>
      <c r="H63" s="140" t="s">
        <v>255</v>
      </c>
      <c r="I63" s="146" t="s">
        <v>275</v>
      </c>
      <c r="J63" s="195">
        <v>246052626.79334113</v>
      </c>
      <c r="K63" s="195">
        <v>0</v>
      </c>
      <c r="M63" s="154"/>
      <c r="N63" s="154"/>
      <c r="O63" s="129"/>
      <c r="P63" s="154"/>
      <c r="Q63" s="129"/>
      <c r="R63" s="129"/>
      <c r="S63" s="129"/>
      <c r="T63" s="129"/>
    </row>
    <row r="64" spans="3:20" x14ac:dyDescent="0.2">
      <c r="C64" s="140"/>
      <c r="D64" s="138"/>
      <c r="E64" s="138"/>
      <c r="F64" s="138"/>
      <c r="G64" s="139"/>
      <c r="H64" s="140"/>
      <c r="I64" s="146" t="s">
        <v>257</v>
      </c>
      <c r="J64" s="195"/>
      <c r="K64" s="195"/>
      <c r="M64" s="154"/>
      <c r="N64" s="154"/>
      <c r="O64" s="129"/>
      <c r="P64" s="154"/>
      <c r="Q64" s="129"/>
      <c r="R64" s="129"/>
      <c r="S64" s="129"/>
      <c r="T64" s="129"/>
    </row>
    <row r="65" spans="3:20" x14ac:dyDescent="0.2">
      <c r="C65" s="140"/>
      <c r="D65" s="138"/>
      <c r="E65" s="138"/>
      <c r="F65" s="138"/>
      <c r="G65" s="139"/>
      <c r="H65" s="140" t="s">
        <v>255</v>
      </c>
      <c r="I65" s="146" t="s">
        <v>274</v>
      </c>
      <c r="J65" s="195">
        <v>74681905.584239691</v>
      </c>
      <c r="K65" s="195">
        <v>0</v>
      </c>
      <c r="M65" s="154"/>
      <c r="N65" s="154"/>
      <c r="O65" s="129"/>
      <c r="P65" s="154"/>
      <c r="Q65" s="129"/>
      <c r="R65" s="129"/>
      <c r="S65" s="129"/>
      <c r="T65" s="129"/>
    </row>
    <row r="66" spans="3:20" x14ac:dyDescent="0.2">
      <c r="C66" s="140"/>
      <c r="D66" s="138"/>
      <c r="E66" s="138"/>
      <c r="F66" s="138"/>
      <c r="G66" s="139"/>
      <c r="H66" s="140"/>
      <c r="I66" s="146"/>
      <c r="J66" s="195"/>
      <c r="K66" s="195"/>
      <c r="M66" s="154"/>
      <c r="N66" s="154"/>
      <c r="O66" s="129"/>
      <c r="P66" s="154"/>
      <c r="Q66" s="129"/>
      <c r="R66" s="129"/>
      <c r="S66" s="129"/>
      <c r="T66" s="129"/>
    </row>
    <row r="67" spans="3:20" x14ac:dyDescent="0.2">
      <c r="C67" s="140"/>
      <c r="D67" s="138"/>
      <c r="E67" s="138"/>
      <c r="F67" s="138"/>
      <c r="G67" s="139"/>
      <c r="H67" s="140" t="s">
        <v>255</v>
      </c>
      <c r="I67" s="146" t="s">
        <v>243</v>
      </c>
      <c r="J67" s="195">
        <v>57916882.801253691</v>
      </c>
      <c r="K67" s="195">
        <v>0</v>
      </c>
      <c r="M67" s="154"/>
      <c r="N67" s="154"/>
      <c r="O67" s="148"/>
      <c r="P67" s="149"/>
      <c r="Q67" s="129"/>
      <c r="R67" s="129"/>
      <c r="S67" s="129"/>
      <c r="T67" s="129"/>
    </row>
    <row r="68" spans="3:20" x14ac:dyDescent="0.2">
      <c r="C68" s="140"/>
      <c r="D68" s="138"/>
      <c r="E68" s="138"/>
      <c r="F68" s="138"/>
      <c r="G68" s="139"/>
      <c r="H68" s="140"/>
      <c r="I68" s="146"/>
      <c r="J68" s="195"/>
      <c r="K68" s="195"/>
      <c r="M68" s="154"/>
      <c r="N68" s="154"/>
      <c r="O68" s="129"/>
      <c r="P68" s="154"/>
      <c r="Q68" s="129"/>
      <c r="R68" s="129"/>
      <c r="S68" s="129"/>
      <c r="T68" s="129"/>
    </row>
    <row r="69" spans="3:20" ht="12" customHeight="1" x14ac:dyDescent="0.2">
      <c r="C69" s="140"/>
      <c r="D69" s="138"/>
      <c r="E69" s="138"/>
      <c r="F69" s="138"/>
      <c r="G69" s="139"/>
      <c r="H69" s="140" t="s">
        <v>255</v>
      </c>
      <c r="I69" s="146" t="s">
        <v>244</v>
      </c>
      <c r="J69" s="195">
        <v>14544832</v>
      </c>
      <c r="K69" s="195">
        <v>0</v>
      </c>
      <c r="M69" s="154"/>
      <c r="N69" s="154"/>
      <c r="O69" s="148"/>
      <c r="P69" s="149"/>
      <c r="Q69" s="129"/>
      <c r="R69" s="129"/>
      <c r="S69" s="129"/>
      <c r="T69" s="129"/>
    </row>
    <row r="70" spans="3:20" ht="12" customHeight="1" x14ac:dyDescent="0.2">
      <c r="C70" s="140"/>
      <c r="D70" s="138"/>
      <c r="E70" s="138"/>
      <c r="F70" s="138"/>
      <c r="G70" s="139"/>
      <c r="H70" s="140"/>
      <c r="I70" s="146"/>
      <c r="J70" s="142"/>
      <c r="K70" s="147"/>
      <c r="M70" s="154"/>
      <c r="N70" s="154"/>
      <c r="O70" s="129"/>
      <c r="P70" s="154"/>
      <c r="Q70" s="129"/>
      <c r="R70" s="129"/>
      <c r="S70" s="129"/>
      <c r="T70" s="129"/>
    </row>
    <row r="71" spans="3:20" x14ac:dyDescent="0.2">
      <c r="C71" s="140"/>
      <c r="D71" s="138"/>
      <c r="E71" s="138" t="s">
        <v>258</v>
      </c>
      <c r="F71" s="138"/>
      <c r="G71" s="139"/>
      <c r="H71" s="140"/>
      <c r="I71" s="141"/>
      <c r="J71" s="142"/>
      <c r="K71" s="147"/>
      <c r="M71" s="154"/>
      <c r="N71" s="154"/>
      <c r="O71" s="129"/>
      <c r="P71" s="154"/>
      <c r="Q71" s="129"/>
      <c r="R71" s="129"/>
      <c r="S71" s="129"/>
      <c r="T71" s="129"/>
    </row>
    <row r="72" spans="3:20" x14ac:dyDescent="0.2">
      <c r="C72" s="140"/>
      <c r="D72" s="138"/>
      <c r="E72" s="138" t="s">
        <v>259</v>
      </c>
      <c r="F72" s="138"/>
      <c r="G72" s="139"/>
      <c r="H72" s="140"/>
      <c r="I72" s="141"/>
      <c r="J72" s="142"/>
      <c r="K72" s="147"/>
      <c r="M72" s="154"/>
      <c r="N72" s="154"/>
      <c r="O72" s="129"/>
      <c r="P72" s="154"/>
      <c r="Q72" s="129"/>
      <c r="R72" s="129"/>
      <c r="S72" s="129"/>
      <c r="T72" s="129"/>
    </row>
    <row r="73" spans="3:20" ht="6" customHeight="1" x14ac:dyDescent="0.2">
      <c r="C73" s="140"/>
      <c r="D73" s="138"/>
      <c r="E73" s="138"/>
      <c r="F73" s="138"/>
      <c r="G73" s="139"/>
      <c r="H73" s="140"/>
      <c r="I73" s="141"/>
      <c r="J73" s="142"/>
      <c r="K73" s="147"/>
      <c r="M73" s="129"/>
      <c r="N73" s="129"/>
      <c r="O73" s="129"/>
      <c r="P73" s="154"/>
      <c r="Q73" s="129"/>
      <c r="R73" s="129"/>
      <c r="S73" s="129"/>
      <c r="T73" s="129"/>
    </row>
    <row r="74" spans="3:20" x14ac:dyDescent="0.2">
      <c r="C74" s="140"/>
      <c r="D74" s="138" t="s">
        <v>260</v>
      </c>
      <c r="E74" s="138"/>
      <c r="F74" s="138"/>
      <c r="G74" s="139"/>
      <c r="H74" s="140"/>
      <c r="I74" s="141"/>
      <c r="J74" s="142"/>
      <c r="K74" s="147"/>
      <c r="M74" s="129"/>
      <c r="N74" s="129"/>
      <c r="O74" s="129"/>
      <c r="P74" s="154"/>
      <c r="Q74" s="129"/>
      <c r="R74" s="129"/>
      <c r="S74" s="129"/>
      <c r="T74" s="129"/>
    </row>
    <row r="75" spans="3:20" x14ac:dyDescent="0.2">
      <c r="C75" s="140"/>
      <c r="D75" s="138"/>
      <c r="E75" s="138" t="s">
        <v>261</v>
      </c>
      <c r="F75" s="138"/>
      <c r="G75" s="139"/>
      <c r="H75" s="140"/>
      <c r="I75" s="141"/>
      <c r="J75" s="195">
        <v>0</v>
      </c>
      <c r="K75" s="195">
        <v>0</v>
      </c>
      <c r="M75" s="129"/>
      <c r="N75" s="129"/>
      <c r="O75" s="129"/>
      <c r="P75" s="154"/>
      <c r="Q75" s="129"/>
      <c r="R75" s="129"/>
      <c r="S75" s="129"/>
      <c r="T75" s="129"/>
    </row>
    <row r="76" spans="3:20" x14ac:dyDescent="0.2">
      <c r="C76" s="140"/>
      <c r="D76" s="138"/>
      <c r="E76" s="138" t="s">
        <v>262</v>
      </c>
      <c r="F76" s="138"/>
      <c r="G76" s="139"/>
      <c r="H76" s="140"/>
      <c r="I76" s="141"/>
      <c r="J76" s="195">
        <v>0</v>
      </c>
      <c r="K76" s="195">
        <v>0</v>
      </c>
      <c r="M76" s="129"/>
      <c r="N76" s="129"/>
      <c r="O76" s="129"/>
      <c r="P76" s="154"/>
      <c r="Q76" s="129"/>
      <c r="R76" s="129"/>
      <c r="S76" s="129"/>
      <c r="T76" s="129"/>
    </row>
    <row r="77" spans="3:20" x14ac:dyDescent="0.2">
      <c r="C77" s="140"/>
      <c r="D77" s="138"/>
      <c r="E77" s="138" t="s">
        <v>263</v>
      </c>
      <c r="F77" s="138"/>
      <c r="G77" s="139"/>
      <c r="H77" s="140"/>
      <c r="I77" s="141"/>
      <c r="J77" s="195">
        <v>0</v>
      </c>
      <c r="K77" s="195">
        <v>0</v>
      </c>
      <c r="M77" s="129"/>
      <c r="N77" s="129"/>
      <c r="O77" s="129"/>
      <c r="P77" s="154"/>
      <c r="Q77" s="129"/>
      <c r="R77" s="129"/>
      <c r="S77" s="129"/>
      <c r="T77" s="129"/>
    </row>
    <row r="78" spans="3:20" x14ac:dyDescent="0.2">
      <c r="C78" s="140"/>
      <c r="D78" s="138"/>
      <c r="E78" s="138" t="s">
        <v>258</v>
      </c>
      <c r="F78" s="138"/>
      <c r="G78" s="139"/>
      <c r="H78" s="140"/>
      <c r="I78" s="141"/>
      <c r="J78" s="195">
        <v>0</v>
      </c>
      <c r="K78" s="195">
        <v>0</v>
      </c>
      <c r="M78" s="129"/>
      <c r="N78" s="129"/>
      <c r="O78" s="129"/>
      <c r="P78" s="154"/>
      <c r="Q78" s="129"/>
      <c r="R78" s="129"/>
      <c r="S78" s="129"/>
      <c r="T78" s="129"/>
    </row>
    <row r="79" spans="3:20" x14ac:dyDescent="0.2">
      <c r="C79" s="140"/>
      <c r="D79" s="138"/>
      <c r="E79" s="138" t="s">
        <v>259</v>
      </c>
      <c r="F79" s="138"/>
      <c r="G79" s="139"/>
      <c r="H79" s="140"/>
      <c r="I79" s="141"/>
      <c r="J79" s="195">
        <v>0</v>
      </c>
      <c r="K79" s="195">
        <v>0</v>
      </c>
      <c r="M79" s="129"/>
      <c r="N79" s="129"/>
      <c r="O79" s="129"/>
      <c r="P79" s="154"/>
      <c r="Q79" s="129"/>
      <c r="R79" s="129"/>
      <c r="S79" s="129"/>
      <c r="T79" s="129"/>
    </row>
    <row r="80" spans="3:20" ht="6" customHeight="1" x14ac:dyDescent="0.2">
      <c r="C80" s="140"/>
      <c r="D80" s="138"/>
      <c r="E80" s="138"/>
      <c r="F80" s="138"/>
      <c r="G80" s="139"/>
      <c r="H80" s="140"/>
      <c r="I80" s="141"/>
      <c r="J80" s="151"/>
      <c r="K80" s="152"/>
      <c r="M80" s="129"/>
      <c r="N80" s="129"/>
      <c r="O80" s="129"/>
      <c r="P80" s="154"/>
      <c r="Q80" s="129"/>
      <c r="R80" s="129"/>
      <c r="S80" s="129"/>
      <c r="T80" s="129"/>
    </row>
    <row r="81" spans="3:20" x14ac:dyDescent="0.2">
      <c r="C81" s="140"/>
      <c r="D81" s="150" t="s">
        <v>266</v>
      </c>
      <c r="E81" s="138"/>
      <c r="F81" s="138"/>
      <c r="G81" s="139"/>
      <c r="H81" s="140"/>
      <c r="I81" s="141"/>
      <c r="J81" s="156">
        <f>SUM(J54:J79)</f>
        <v>1613343251.6812539</v>
      </c>
      <c r="K81" s="156">
        <f>SUM(K54:K79)</f>
        <v>1964267689.3599999</v>
      </c>
      <c r="L81" s="149"/>
      <c r="M81" s="154"/>
      <c r="N81" s="148"/>
      <c r="O81" s="129"/>
      <c r="P81" s="154"/>
      <c r="Q81" s="129"/>
      <c r="R81" s="129"/>
      <c r="S81" s="129"/>
      <c r="T81" s="129"/>
    </row>
    <row r="82" spans="3:20" ht="6" customHeight="1" x14ac:dyDescent="0.2">
      <c r="C82" s="140"/>
      <c r="D82" s="138"/>
      <c r="E82" s="138"/>
      <c r="F82" s="138"/>
      <c r="G82" s="139"/>
      <c r="H82" s="140"/>
      <c r="I82" s="141"/>
      <c r="J82" s="142"/>
      <c r="K82" s="147"/>
      <c r="M82" s="129"/>
      <c r="N82" s="129"/>
      <c r="O82" s="129"/>
      <c r="P82" s="154"/>
      <c r="Q82" s="129"/>
      <c r="R82" s="129"/>
      <c r="S82" s="129"/>
      <c r="T82" s="129"/>
    </row>
    <row r="83" spans="3:20" x14ac:dyDescent="0.2">
      <c r="C83" s="137" t="s">
        <v>267</v>
      </c>
      <c r="D83" s="138"/>
      <c r="E83" s="138"/>
      <c r="F83" s="138"/>
      <c r="G83" s="139"/>
      <c r="H83" s="140"/>
      <c r="I83" s="141"/>
      <c r="J83" s="142"/>
      <c r="K83" s="147"/>
      <c r="M83" s="129"/>
      <c r="N83" s="129"/>
      <c r="O83" s="129"/>
      <c r="P83" s="154"/>
      <c r="Q83" s="129"/>
      <c r="R83" s="129"/>
      <c r="S83" s="129"/>
      <c r="T83" s="129"/>
    </row>
    <row r="84" spans="3:20" ht="6" customHeight="1" x14ac:dyDescent="0.2">
      <c r="C84" s="140"/>
      <c r="D84" s="138"/>
      <c r="E84" s="138"/>
      <c r="F84" s="138"/>
      <c r="G84" s="139"/>
      <c r="H84" s="140"/>
      <c r="I84" s="141"/>
      <c r="J84" s="195"/>
      <c r="K84" s="195"/>
      <c r="M84" s="129"/>
      <c r="N84" s="129"/>
      <c r="O84" s="129"/>
      <c r="P84" s="154"/>
      <c r="Q84" s="129"/>
      <c r="R84" s="129"/>
      <c r="S84" s="129"/>
      <c r="T84" s="129"/>
    </row>
    <row r="85" spans="3:20" x14ac:dyDescent="0.2">
      <c r="C85" s="137"/>
      <c r="D85" s="138" t="s">
        <v>267</v>
      </c>
      <c r="E85" s="138"/>
      <c r="F85" s="138"/>
      <c r="G85" s="139"/>
      <c r="H85" s="140"/>
      <c r="I85" s="141"/>
      <c r="J85" s="195">
        <v>464751959.29874587</v>
      </c>
      <c r="K85" s="195">
        <v>513960515.13999993</v>
      </c>
      <c r="M85" s="129"/>
      <c r="N85" s="129"/>
      <c r="O85" s="129"/>
      <c r="P85" s="154"/>
      <c r="Q85" s="129"/>
      <c r="R85" s="129"/>
      <c r="S85" s="129"/>
      <c r="T85" s="129"/>
    </row>
    <row r="86" spans="3:20" ht="6" customHeight="1" x14ac:dyDescent="0.2">
      <c r="C86" s="140"/>
      <c r="D86" s="138"/>
      <c r="E86" s="138"/>
      <c r="F86" s="138"/>
      <c r="G86" s="139"/>
      <c r="H86" s="140"/>
      <c r="I86" s="141"/>
      <c r="J86" s="142"/>
      <c r="K86" s="142"/>
      <c r="M86" s="129"/>
      <c r="N86" s="129"/>
      <c r="O86" s="129"/>
      <c r="P86" s="154"/>
      <c r="Q86" s="129"/>
      <c r="R86" s="129"/>
      <c r="S86" s="129"/>
      <c r="T86" s="129"/>
    </row>
    <row r="87" spans="3:20" x14ac:dyDescent="0.2">
      <c r="C87" s="157" t="s">
        <v>268</v>
      </c>
      <c r="D87" s="158"/>
      <c r="E87" s="158"/>
      <c r="F87" s="158"/>
      <c r="G87" s="159"/>
      <c r="H87" s="160"/>
      <c r="I87" s="161"/>
      <c r="J87" s="162">
        <f>+J85+J81+J47</f>
        <v>2271817702.6799998</v>
      </c>
      <c r="K87" s="162">
        <f>+K85+K81+K47</f>
        <v>2494549255.9499998</v>
      </c>
      <c r="L87" s="145"/>
      <c r="M87" s="163"/>
      <c r="N87" s="164"/>
      <c r="O87" s="129"/>
      <c r="P87" s="154"/>
      <c r="Q87" s="129"/>
      <c r="R87" s="129"/>
      <c r="S87" s="129"/>
      <c r="T87" s="129"/>
    </row>
    <row r="88" spans="3:20" ht="6" customHeight="1" x14ac:dyDescent="0.2">
      <c r="C88" s="165"/>
      <c r="D88" s="166"/>
      <c r="E88" s="166"/>
      <c r="F88" s="166"/>
      <c r="G88" s="167"/>
      <c r="H88" s="165"/>
      <c r="I88" s="168"/>
      <c r="J88" s="169"/>
      <c r="K88" s="170"/>
      <c r="M88" s="129"/>
      <c r="N88" s="129"/>
      <c r="O88" s="129"/>
      <c r="P88" s="154"/>
      <c r="Q88" s="129"/>
      <c r="R88" s="129"/>
      <c r="S88" s="129"/>
      <c r="T88" s="129"/>
    </row>
    <row r="89" spans="3:20" x14ac:dyDescent="0.2">
      <c r="K89" s="145"/>
      <c r="M89" s="129"/>
      <c r="N89" s="129"/>
      <c r="O89" s="129"/>
      <c r="P89" s="154"/>
      <c r="Q89" s="129"/>
      <c r="R89" s="129"/>
      <c r="S89" s="129"/>
      <c r="T89" s="129"/>
    </row>
    <row r="90" spans="3:20" x14ac:dyDescent="0.2">
      <c r="M90" s="129"/>
      <c r="N90" s="129"/>
      <c r="O90" s="129"/>
      <c r="P90" s="154"/>
      <c r="Q90" s="129"/>
      <c r="R90" s="129"/>
      <c r="S90" s="129"/>
      <c r="T90" s="129"/>
    </row>
    <row r="91" spans="3:20" hidden="1" x14ac:dyDescent="0.2">
      <c r="M91" s="129"/>
      <c r="N91" s="129"/>
      <c r="O91" s="129"/>
      <c r="P91" s="154"/>
      <c r="Q91" s="129"/>
      <c r="R91" s="148"/>
      <c r="S91" s="129"/>
      <c r="T91" s="129"/>
    </row>
    <row r="92" spans="3:20" hidden="1" x14ac:dyDescent="0.2">
      <c r="M92" s="129"/>
      <c r="N92" s="129"/>
      <c r="O92" s="129"/>
      <c r="P92" s="129"/>
      <c r="Q92" s="129"/>
      <c r="R92" s="129"/>
      <c r="S92" s="129"/>
      <c r="T92" s="129"/>
    </row>
    <row r="93" spans="3:20" hidden="1" x14ac:dyDescent="0.2">
      <c r="K93" s="232">
        <v>2494549255.9499998</v>
      </c>
      <c r="L93" s="233" t="s">
        <v>293</v>
      </c>
      <c r="M93" s="129"/>
      <c r="N93" s="129"/>
      <c r="O93" s="129"/>
      <c r="P93" s="129"/>
      <c r="Q93" s="154"/>
      <c r="R93" s="129"/>
      <c r="S93" s="129"/>
      <c r="T93" s="129"/>
    </row>
    <row r="94" spans="3:20" hidden="1" x14ac:dyDescent="0.2">
      <c r="M94" s="129"/>
      <c r="N94" s="129"/>
      <c r="O94" s="129"/>
      <c r="P94" s="129"/>
      <c r="Q94" s="129"/>
      <c r="R94" s="129"/>
      <c r="S94" s="129"/>
      <c r="T94" s="129"/>
    </row>
    <row r="95" spans="3:20" hidden="1" x14ac:dyDescent="0.2">
      <c r="M95" s="129"/>
      <c r="N95" s="129"/>
      <c r="O95" s="129"/>
      <c r="P95" s="154"/>
      <c r="Q95" s="154"/>
      <c r="R95" s="129"/>
      <c r="S95" s="129"/>
      <c r="T95" s="129"/>
    </row>
    <row r="96" spans="3:20" x14ac:dyDescent="0.2">
      <c r="M96" s="129"/>
      <c r="N96" s="129"/>
      <c r="O96" s="129"/>
      <c r="P96" s="154"/>
      <c r="Q96" s="154"/>
      <c r="R96" s="129"/>
      <c r="S96" s="129"/>
      <c r="T96" s="129"/>
    </row>
    <row r="97" spans="13:20" x14ac:dyDescent="0.2">
      <c r="M97" s="129"/>
      <c r="N97" s="129"/>
      <c r="O97" s="129"/>
      <c r="P97" s="154"/>
      <c r="Q97" s="154"/>
      <c r="R97" s="129"/>
      <c r="S97" s="129"/>
      <c r="T97" s="129"/>
    </row>
    <row r="98" spans="13:20" x14ac:dyDescent="0.2">
      <c r="M98" s="129"/>
      <c r="N98" s="129"/>
      <c r="O98" s="129"/>
      <c r="P98" s="154"/>
      <c r="Q98" s="171"/>
      <c r="R98" s="129"/>
      <c r="S98" s="129"/>
      <c r="T98" s="129"/>
    </row>
    <row r="99" spans="13:20" x14ac:dyDescent="0.2">
      <c r="M99" s="129"/>
      <c r="N99" s="129"/>
      <c r="O99" s="129"/>
      <c r="P99" s="154"/>
      <c r="Q99" s="154"/>
      <c r="R99" s="129"/>
      <c r="S99" s="129"/>
      <c r="T99" s="12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55" t="s">
        <v>38</v>
      </c>
      <c r="D2" s="356"/>
      <c r="E2" s="356"/>
      <c r="F2" s="356"/>
      <c r="G2" s="356"/>
      <c r="H2" s="356"/>
      <c r="I2" s="356"/>
      <c r="J2" s="356"/>
      <c r="K2" s="357"/>
      <c r="L2" s="1"/>
      <c r="N2" s="82"/>
    </row>
    <row r="3" spans="1:14" s="2" customFormat="1" ht="20.25" customHeight="1" x14ac:dyDescent="0.2">
      <c r="A3" s="82"/>
      <c r="C3" s="358" t="s">
        <v>39</v>
      </c>
      <c r="D3" s="359"/>
      <c r="E3" s="359"/>
      <c r="F3" s="359"/>
      <c r="G3" s="359"/>
      <c r="H3" s="359"/>
      <c r="I3" s="359"/>
      <c r="J3" s="359"/>
      <c r="K3" s="360"/>
      <c r="L3" s="1"/>
      <c r="N3" s="82"/>
    </row>
    <row r="4" spans="1:14" s="2" customFormat="1" ht="20.25" customHeight="1" x14ac:dyDescent="0.2">
      <c r="A4" s="82"/>
      <c r="C4" s="361" t="s">
        <v>292</v>
      </c>
      <c r="D4" s="362"/>
      <c r="E4" s="362"/>
      <c r="F4" s="362"/>
      <c r="G4" s="362"/>
      <c r="H4" s="362"/>
      <c r="I4" s="362"/>
      <c r="J4" s="362"/>
      <c r="K4" s="363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53" t="s">
        <v>40</v>
      </c>
      <c r="D6" s="347"/>
      <c r="E6" s="223" t="s">
        <v>291</v>
      </c>
      <c r="F6" s="223" t="s">
        <v>290</v>
      </c>
      <c r="G6" s="9"/>
      <c r="H6" s="347" t="s">
        <v>10</v>
      </c>
      <c r="I6" s="347"/>
      <c r="J6" s="223" t="s">
        <v>291</v>
      </c>
      <c r="K6" s="224" t="s">
        <v>290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53" t="s">
        <v>41</v>
      </c>
      <c r="D8" s="347"/>
      <c r="E8" s="13"/>
      <c r="F8" s="13"/>
      <c r="G8" s="9"/>
      <c r="H8" s="347" t="s">
        <v>42</v>
      </c>
      <c r="I8" s="347"/>
      <c r="J8" s="16"/>
      <c r="K8" s="17"/>
      <c r="L8" s="126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54" t="s">
        <v>43</v>
      </c>
      <c r="D10" s="348"/>
      <c r="E10" s="22" t="e">
        <f>VLOOKUP(A10,#REF!,6,FALSE)</f>
        <v>#REF!</v>
      </c>
      <c r="F10" s="225">
        <v>672348096.17999995</v>
      </c>
      <c r="G10" s="9"/>
      <c r="H10" s="348" t="s">
        <v>44</v>
      </c>
      <c r="I10" s="348"/>
      <c r="J10" s="22" t="e">
        <f>VLOOKUP(N10,#REF!,6,FALSE)</f>
        <v>#REF!</v>
      </c>
      <c r="K10" s="227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54" t="s">
        <v>45</v>
      </c>
      <c r="D11" s="348"/>
      <c r="E11" s="22" t="e">
        <f>VLOOKUP(A11,#REF!,6,FALSE)</f>
        <v>#REF!</v>
      </c>
      <c r="F11" s="225">
        <v>22628435.940000027</v>
      </c>
      <c r="G11" s="9"/>
      <c r="H11" s="348" t="s">
        <v>46</v>
      </c>
      <c r="I11" s="348"/>
      <c r="J11" s="22" t="e">
        <f>VLOOKUP(N11,#REF!,6,FALSE)</f>
        <v>#REF!</v>
      </c>
      <c r="K11" s="227">
        <v>0</v>
      </c>
      <c r="L11" s="22"/>
      <c r="N11" s="82" t="s">
        <v>104</v>
      </c>
    </row>
    <row r="12" spans="1:14" s="7" customFormat="1" ht="13.35" customHeight="1" x14ac:dyDescent="0.2">
      <c r="A12" s="82" t="s">
        <v>3</v>
      </c>
      <c r="C12" s="354" t="s">
        <v>47</v>
      </c>
      <c r="D12" s="348"/>
      <c r="E12" s="22" t="e">
        <f>VLOOKUP(A12,#REF!,6,FALSE)</f>
        <v>#REF!</v>
      </c>
      <c r="F12" s="225">
        <v>130551078.52</v>
      </c>
      <c r="G12" s="9"/>
      <c r="H12" s="348" t="s">
        <v>48</v>
      </c>
      <c r="I12" s="348"/>
      <c r="J12" s="22" t="e">
        <f>VLOOKUP(N12,#REF!,6,FALSE)</f>
        <v>#REF!</v>
      </c>
      <c r="K12" s="227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97</v>
      </c>
      <c r="C13" s="354" t="s">
        <v>49</v>
      </c>
      <c r="D13" s="348"/>
      <c r="E13" s="22" t="e">
        <f>VLOOKUP(A13,#REF!,6,FALSE)</f>
        <v>#REF!</v>
      </c>
      <c r="F13" s="225">
        <v>0</v>
      </c>
      <c r="G13" s="9"/>
      <c r="H13" s="348" t="s">
        <v>50</v>
      </c>
      <c r="I13" s="348"/>
      <c r="J13" s="22" t="e">
        <f>VLOOKUP(N13,#REF!,6,FALSE)</f>
        <v>#REF!</v>
      </c>
      <c r="K13" s="227">
        <v>0</v>
      </c>
      <c r="L13" s="22"/>
      <c r="N13" s="82" t="s">
        <v>105</v>
      </c>
    </row>
    <row r="14" spans="1:14" s="7" customFormat="1" ht="13.35" customHeight="1" x14ac:dyDescent="0.2">
      <c r="A14" s="82" t="s">
        <v>98</v>
      </c>
      <c r="C14" s="354" t="s">
        <v>51</v>
      </c>
      <c r="D14" s="348"/>
      <c r="E14" s="22" t="e">
        <f>VLOOKUP(A14,#REF!,6,FALSE)</f>
        <v>#REF!</v>
      </c>
      <c r="F14" s="225">
        <v>0</v>
      </c>
      <c r="G14" s="9"/>
      <c r="H14" s="348" t="s">
        <v>52</v>
      </c>
      <c r="I14" s="348"/>
      <c r="J14" s="22" t="e">
        <f>VLOOKUP(N14,#REF!,6,FALSE)</f>
        <v>#REF!</v>
      </c>
      <c r="K14" s="227">
        <v>0</v>
      </c>
      <c r="L14" s="22"/>
      <c r="N14" s="82" t="s">
        <v>106</v>
      </c>
    </row>
    <row r="15" spans="1:14" s="7" customFormat="1" ht="23.1" customHeight="1" x14ac:dyDescent="0.2">
      <c r="A15" s="82" t="s">
        <v>99</v>
      </c>
      <c r="C15" s="351" t="s">
        <v>53</v>
      </c>
      <c r="D15" s="352"/>
      <c r="E15" s="22" t="e">
        <f>VLOOKUP(A15,#REF!,6,FALSE)</f>
        <v>#REF!</v>
      </c>
      <c r="F15" s="226">
        <v>0</v>
      </c>
      <c r="G15" s="9"/>
      <c r="H15" s="348" t="s">
        <v>54</v>
      </c>
      <c r="I15" s="348"/>
      <c r="J15" s="22" t="e">
        <f>VLOOKUP(N15,#REF!,6,FALSE)</f>
        <v>#REF!</v>
      </c>
      <c r="K15" s="228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100</v>
      </c>
      <c r="C16" s="354" t="s">
        <v>55</v>
      </c>
      <c r="D16" s="348"/>
      <c r="E16" s="22" t="e">
        <f>VLOOKUP(A16,#REF!,6,FALSE)</f>
        <v>#REF!</v>
      </c>
      <c r="F16" s="225">
        <v>0</v>
      </c>
      <c r="G16" s="9"/>
      <c r="H16" s="348" t="s">
        <v>56</v>
      </c>
      <c r="I16" s="348"/>
      <c r="J16" s="22" t="e">
        <f>VLOOKUP(N16,#REF!,6,FALSE)</f>
        <v>#REF!</v>
      </c>
      <c r="K16" s="227">
        <v>0</v>
      </c>
      <c r="L16" s="22"/>
      <c r="N16" s="82" t="s">
        <v>107</v>
      </c>
    </row>
    <row r="17" spans="1:15" s="7" customFormat="1" x14ac:dyDescent="0.2">
      <c r="A17" s="82"/>
      <c r="C17" s="24"/>
      <c r="D17" s="118"/>
      <c r="E17" s="26"/>
      <c r="F17" s="26"/>
      <c r="G17" s="9"/>
      <c r="H17" s="348" t="s">
        <v>57</v>
      </c>
      <c r="I17" s="348"/>
      <c r="J17" s="22" t="e">
        <f>VLOOKUP(N17,#REF!,6,FALSE)</f>
        <v>#REF!</v>
      </c>
      <c r="K17" s="229">
        <v>512201.55</v>
      </c>
      <c r="L17" s="22"/>
      <c r="N17" s="82" t="s">
        <v>14</v>
      </c>
    </row>
    <row r="18" spans="1:15" s="7" customFormat="1" x14ac:dyDescent="0.2">
      <c r="A18" s="82"/>
      <c r="C18" s="353" t="s">
        <v>58</v>
      </c>
      <c r="D18" s="347"/>
      <c r="E18" s="16" t="e">
        <f>SUM(E10:E17)</f>
        <v>#REF!</v>
      </c>
      <c r="F18" s="16">
        <f>SUM(F10:F17)</f>
        <v>825527610.63999999</v>
      </c>
      <c r="G18" s="27"/>
      <c r="H18" s="347" t="s">
        <v>59</v>
      </c>
      <c r="I18" s="347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19"/>
      <c r="E19" s="30"/>
      <c r="F19" s="30"/>
      <c r="G19" s="27"/>
      <c r="K19" s="15"/>
      <c r="N19" s="82"/>
    </row>
    <row r="20" spans="1:15" s="7" customFormat="1" x14ac:dyDescent="0.2">
      <c r="A20" s="82"/>
      <c r="C20" s="353" t="s">
        <v>60</v>
      </c>
      <c r="D20" s="347"/>
      <c r="E20" s="31"/>
      <c r="F20" s="31"/>
      <c r="G20" s="9"/>
      <c r="H20" s="347" t="s">
        <v>61</v>
      </c>
      <c r="I20" s="347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18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51" t="s">
        <v>62</v>
      </c>
      <c r="D22" s="352"/>
      <c r="E22" s="22" t="e">
        <f>VLOOKUP(A22,#REF!,6,FALSE)</f>
        <v>#REF!</v>
      </c>
      <c r="F22" s="225">
        <v>133577475.06</v>
      </c>
      <c r="G22" s="9"/>
      <c r="H22" s="348" t="s">
        <v>63</v>
      </c>
      <c r="I22" s="348"/>
      <c r="J22" s="22" t="e">
        <f>VLOOKUP(N22,#REF!,6,FALSE)</f>
        <v>#REF!</v>
      </c>
      <c r="K22" s="227">
        <v>0</v>
      </c>
      <c r="L22" s="22"/>
      <c r="N22" s="82" t="s">
        <v>108</v>
      </c>
      <c r="O22"/>
    </row>
    <row r="23" spans="1:15" s="7" customFormat="1" ht="15" x14ac:dyDescent="0.25">
      <c r="A23" s="82" t="s">
        <v>101</v>
      </c>
      <c r="C23" s="351" t="s">
        <v>64</v>
      </c>
      <c r="D23" s="352"/>
      <c r="E23" s="22" t="e">
        <f>VLOOKUP(A23,#REF!,6,FALSE)</f>
        <v>#REF!</v>
      </c>
      <c r="F23" s="225">
        <v>0</v>
      </c>
      <c r="G23" s="9"/>
      <c r="H23" s="348" t="s">
        <v>65</v>
      </c>
      <c r="I23" s="348"/>
      <c r="J23" s="22" t="e">
        <f>VLOOKUP(N23,#REF!,6,FALSE)</f>
        <v>#REF!</v>
      </c>
      <c r="K23" s="227">
        <v>0</v>
      </c>
      <c r="L23" s="22"/>
      <c r="N23" s="82" t="s">
        <v>109</v>
      </c>
      <c r="O23"/>
    </row>
    <row r="24" spans="1:15" s="7" customFormat="1" ht="15" x14ac:dyDescent="0.25">
      <c r="A24" s="82" t="s">
        <v>5</v>
      </c>
      <c r="C24" s="351" t="s">
        <v>66</v>
      </c>
      <c r="D24" s="352"/>
      <c r="E24" s="22" t="e">
        <f>VLOOKUP(A24,#REF!,6,FALSE)</f>
        <v>#REF!</v>
      </c>
      <c r="F24" s="225">
        <v>11833084954.459999</v>
      </c>
      <c r="G24" s="9"/>
      <c r="H24" s="352" t="s">
        <v>67</v>
      </c>
      <c r="I24" s="352"/>
      <c r="J24" s="22" t="e">
        <f>VLOOKUP(N24,#REF!,6,FALSE)</f>
        <v>#REF!</v>
      </c>
      <c r="K24" s="227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51" t="s">
        <v>68</v>
      </c>
      <c r="D25" s="352"/>
      <c r="E25" s="22" t="e">
        <f>VLOOKUP(A25,#REF!,6,FALSE)</f>
        <v>#REF!</v>
      </c>
      <c r="F25" s="225">
        <v>491714441.04000002</v>
      </c>
      <c r="G25" s="9"/>
      <c r="H25" s="348" t="s">
        <v>69</v>
      </c>
      <c r="I25" s="348"/>
      <c r="J25" s="22" t="e">
        <f>VLOOKUP(N25,#REF!,6,FALSE)</f>
        <v>#REF!</v>
      </c>
      <c r="K25" s="227">
        <v>0</v>
      </c>
      <c r="L25" s="22"/>
      <c r="N25" s="82" t="s">
        <v>110</v>
      </c>
      <c r="O25"/>
    </row>
    <row r="26" spans="1:15" s="7" customFormat="1" x14ac:dyDescent="0.2">
      <c r="A26" s="82" t="s">
        <v>7</v>
      </c>
      <c r="C26" s="351" t="s">
        <v>70</v>
      </c>
      <c r="D26" s="352"/>
      <c r="E26" s="22" t="e">
        <f>VLOOKUP(A26,#REF!,6,FALSE)</f>
        <v>#REF!</v>
      </c>
      <c r="F26" s="225">
        <v>24406946.079999998</v>
      </c>
      <c r="G26" s="9"/>
      <c r="H26" s="348" t="s">
        <v>71</v>
      </c>
      <c r="I26" s="348"/>
      <c r="J26" s="22" t="e">
        <f>VLOOKUP(N26,#REF!,6,FALSE)</f>
        <v>#REF!</v>
      </c>
      <c r="K26" s="227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51" t="s">
        <v>72</v>
      </c>
      <c r="D27" s="352"/>
      <c r="E27" s="22" t="e">
        <f>VLOOKUP(A27,#REF!,6,FALSE)</f>
        <v>#REF!</v>
      </c>
      <c r="F27" s="225">
        <v>-337801736.31</v>
      </c>
      <c r="G27" s="9"/>
      <c r="H27" s="348" t="s">
        <v>73</v>
      </c>
      <c r="I27" s="348"/>
      <c r="J27" s="22" t="e">
        <f>VLOOKUP(N27,#REF!,6,FALSE)</f>
        <v>#REF!</v>
      </c>
      <c r="K27" s="227">
        <v>0</v>
      </c>
      <c r="L27" s="22"/>
      <c r="N27" s="82" t="s">
        <v>111</v>
      </c>
    </row>
    <row r="28" spans="1:15" s="7" customFormat="1" x14ac:dyDescent="0.2">
      <c r="A28" s="82" t="s">
        <v>9</v>
      </c>
      <c r="C28" s="351" t="s">
        <v>74</v>
      </c>
      <c r="D28" s="352"/>
      <c r="E28" s="22" t="e">
        <f>VLOOKUP(A28,#REF!,6,FALSE)</f>
        <v>#REF!</v>
      </c>
      <c r="F28" s="225">
        <v>38751058.789999999</v>
      </c>
      <c r="G28" s="9"/>
      <c r="H28" s="347" t="s">
        <v>75</v>
      </c>
      <c r="I28" s="347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102</v>
      </c>
      <c r="C29" s="351" t="s">
        <v>76</v>
      </c>
      <c r="D29" s="352"/>
      <c r="E29" s="22" t="e">
        <f>VLOOKUP(A29,#REF!,6,FALSE)</f>
        <v>#REF!</v>
      </c>
      <c r="F29" s="225">
        <v>0</v>
      </c>
      <c r="G29" s="9"/>
      <c r="K29" s="15"/>
      <c r="N29" s="82"/>
    </row>
    <row r="30" spans="1:15" s="7" customFormat="1" x14ac:dyDescent="0.2">
      <c r="A30" s="82" t="s">
        <v>103</v>
      </c>
      <c r="C30" s="351" t="s">
        <v>77</v>
      </c>
      <c r="D30" s="352"/>
      <c r="E30" s="22" t="e">
        <f>VLOOKUP(A30,#REF!,6,FALSE)</f>
        <v>#REF!</v>
      </c>
      <c r="F30" s="225">
        <v>0</v>
      </c>
      <c r="G30" s="9"/>
      <c r="H30" s="347" t="s">
        <v>78</v>
      </c>
      <c r="I30" s="347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0"/>
      <c r="E31" s="37"/>
      <c r="F31" s="37"/>
      <c r="G31" s="9"/>
      <c r="K31" s="15"/>
      <c r="N31" s="82"/>
    </row>
    <row r="32" spans="1:15" s="7" customFormat="1" x14ac:dyDescent="0.2">
      <c r="A32" s="82"/>
      <c r="C32" s="349" t="s">
        <v>79</v>
      </c>
      <c r="D32" s="350"/>
      <c r="E32" s="38" t="e">
        <f>SUM(E22:E31)</f>
        <v>#REF!</v>
      </c>
      <c r="F32" s="38">
        <f>SUM(F22:F31)</f>
        <v>12183733139.120001</v>
      </c>
      <c r="G32" s="27"/>
      <c r="H32" s="347" t="s">
        <v>17</v>
      </c>
      <c r="I32" s="347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47" t="s">
        <v>80</v>
      </c>
      <c r="I33" s="347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49" t="s">
        <v>81</v>
      </c>
      <c r="D34" s="350"/>
      <c r="E34" s="38" t="e">
        <f>E18+E32</f>
        <v>#REF!</v>
      </c>
      <c r="F34" s="38">
        <f>F18+F32</f>
        <v>13009260749.76</v>
      </c>
      <c r="G34" s="9"/>
      <c r="H34" s="348" t="s">
        <v>82</v>
      </c>
      <c r="I34" s="348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112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48" t="s">
        <v>83</v>
      </c>
      <c r="I35" s="348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113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48" t="s">
        <v>84</v>
      </c>
      <c r="I36" s="348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114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47" t="s">
        <v>85</v>
      </c>
      <c r="I38" s="347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48" t="s">
        <v>86</v>
      </c>
      <c r="I39" s="348"/>
      <c r="J39" s="22" t="e">
        <f>VLOOKUP(N39,#REF!,6,FALSE)+Actividades!F65</f>
        <v>#REF!</v>
      </c>
      <c r="K39" s="230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48" t="s">
        <v>87</v>
      </c>
      <c r="I40" s="348"/>
      <c r="J40" s="22" t="e">
        <f>VLOOKUP(N40,#REF!,6,FALSE)</f>
        <v>#REF!</v>
      </c>
      <c r="K40" s="227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48" t="s">
        <v>88</v>
      </c>
      <c r="I41" s="348"/>
      <c r="J41" s="22" t="e">
        <f>VLOOKUP(N41,#REF!,6,FALSE)</f>
        <v>#REF!</v>
      </c>
      <c r="K41" s="227">
        <v>0</v>
      </c>
      <c r="L41" s="22"/>
      <c r="N41" s="82" t="s">
        <v>115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18" t="s">
        <v>89</v>
      </c>
      <c r="I42" s="118"/>
      <c r="J42" s="22" t="e">
        <f>VLOOKUP(N42,#REF!,6,FALSE)</f>
        <v>#REF!</v>
      </c>
      <c r="K42" s="227">
        <v>0</v>
      </c>
      <c r="L42" s="22"/>
      <c r="N42" s="82" t="s">
        <v>116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48" t="s">
        <v>90</v>
      </c>
      <c r="I43" s="348"/>
      <c r="J43" s="22" t="e">
        <f>VLOOKUP(N43,#REF!,6,FALSE)</f>
        <v>#REF!</v>
      </c>
      <c r="K43" s="230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47" t="s">
        <v>91</v>
      </c>
      <c r="I45" s="347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48" t="s">
        <v>92</v>
      </c>
      <c r="I47" s="348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117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48" t="s">
        <v>93</v>
      </c>
      <c r="I48" s="348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118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47" t="s">
        <v>94</v>
      </c>
      <c r="I50" s="347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47" t="s">
        <v>95</v>
      </c>
      <c r="I52" s="347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7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Inicio</vt:lpstr>
      <vt:lpstr>Situación Financiera</vt:lpstr>
      <vt:lpstr>Actividades</vt:lpstr>
      <vt:lpstr>Variaciones</vt:lpstr>
      <vt:lpstr>Cambios</vt:lpstr>
      <vt:lpstr>Analitico Activo</vt:lpstr>
      <vt:lpstr>Flujo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2018-10-01T22:10:36Z</cp:lastPrinted>
  <dcterms:created xsi:type="dcterms:W3CDTF">2017-04-18T21:21:51Z</dcterms:created>
  <dcterms:modified xsi:type="dcterms:W3CDTF">2018-11-14T19:16:01Z</dcterms:modified>
</cp:coreProperties>
</file>